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K_Shared_Services\KC_Controlling\Anreizregulierung\Preisblätter_01.01.2020\Preisblätter_excelformat\entgültige Preisblätter\"/>
    </mc:Choice>
  </mc:AlternateContent>
  <bookViews>
    <workbookView xWindow="0" yWindow="0" windowWidth="28800" windowHeight="11700"/>
  </bookViews>
  <sheets>
    <sheet name="8b. Preisblatt I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A100000">#REF!</definedName>
    <definedName name="__A68000">#REF!</definedName>
    <definedName name="__A70000">#REF!</definedName>
    <definedName name="__A72000">#REF!</definedName>
    <definedName name="__A74000">#REF!</definedName>
    <definedName name="__Aaa65000">#REF!</definedName>
    <definedName name="__ll65563">#REF!</definedName>
    <definedName name="__za65000">#REF!</definedName>
    <definedName name="__zz65000">#REF!</definedName>
    <definedName name="_A100000">#REF!</definedName>
    <definedName name="_A68000">#REF!</definedName>
    <definedName name="_A70000">#REF!</definedName>
    <definedName name="_A72000">#REF!</definedName>
    <definedName name="_A74000">#REF!</definedName>
    <definedName name="_Aaa65000">#REF!</definedName>
    <definedName name="_ll65563">#REF!</definedName>
    <definedName name="_za65000">#REF!</definedName>
    <definedName name="_zz65000">#REF!</definedName>
    <definedName name="A_dnb">SUM([2]A2_Aufwandsparameter!$AL$23+[2]A2_Aufwandsparameter!$AL$24+[2]A2_Aufwandsparameter!$AL$28)-[2]A2_Aufwandsparameter!$AL$109-[2]A2_Aufwandsparameter!$AL$110-[2]A2_Aufwandsparameter!$AL$131</definedName>
    <definedName name="a10000000">#REF!</definedName>
    <definedName name="AKHK">'[3]G. Anlagengruppen'!$B$4:$B$44</definedName>
    <definedName name="Anlagengruppen">[4]Anlagengruppen!$B$4:$B$40</definedName>
    <definedName name="Anlagengruppen1">[5]Anlagengruppen!$B$4:$B$40</definedName>
    <definedName name="Betriebsnummer">#REF!</definedName>
    <definedName name="BNetzA">[6]E4_Durchrechnung!$C:$C,[6]E4_Durchrechnung!$E:$E,[6]E4_Durchrechnung!$L:$L,[6]E4_Durchrechnung!$N:$N,[6]E4_Durchrechnung!$U:$U,[6]E4_Durchrechnung!$W:$W,[6]E4_Durchrechnung!$AG:$AG,[6]E4_Durchrechnung!$AI:$AI,[6]E4_Durchrechnung!$AP$17:$AP$18</definedName>
    <definedName name="BNum">#REF!</definedName>
    <definedName name="C_dnb">SUM([2]A2_Aufwandsparameter!$AD$23+[2]A2_Aufwandsparameter!$AD$24+[2]A2_Aufwandsparameter!$AD$28)-[2]A2_Aufwandsparameter!$AD$109-[2]A2_Aufwandsparameter!$AD$110-[2]A2_Aufwandsparameter!$AD$131</definedName>
    <definedName name="_xlnm.Print_Area" localSheetId="0">'8b. Preisblatt II'!$A$1:$F$100</definedName>
    <definedName name="EB_Jahr">[7]Ausgangsniveau!$E$10</definedName>
    <definedName name="IST">[8]Eingabeformular!$I$3:$I$5</definedName>
    <definedName name="Jahre">OFFSET([7]Ausgangsniveau!$AW$6,0,0,[7]Ausgangsniveau!$X$10,1)</definedName>
    <definedName name="M_dnb">SUM([2]A2_Aufwandsparameter!$AH$23+[2]A2_Aufwandsparameter!$AH$24+[2]A2_Aufwandsparameter!$AH$28)-[2]A2_Aufwandsparameter!$AH$109-[2]A2_Aufwandsparameter!$AH$110-[2]A2_Aufwandsparameter!$AH$131</definedName>
    <definedName name="P_dnb">SUM([2]A2_Aufwandsparameter!$Z$23+[2]A2_Aufwandsparameter!$Z$24+[2]A2_Aufwandsparameter!$Z$28)-[2]A2_Aufwandsparameter!$Z$109-[2]A2_Aufwandsparameter!$Z$110-[2]A2_Aufwandsparameter!$Z$131</definedName>
    <definedName name="PLAN">[8]Eingabeformular!$J$3:$J$4</definedName>
    <definedName name="Strom">#REF!</definedName>
    <definedName name="Strom1">#REF!</definedName>
    <definedName name="Strom11">#REF!</definedName>
    <definedName name="Strom12">#REF!</definedName>
    <definedName name="Test">[9]Datengrundlage!$A$5:$E$62</definedName>
    <definedName name="TEST1">[10]Tabelle1!$A$4:$E$79</definedName>
    <definedName name="Wert">[8]Eingabeformular!$I$2:$J$2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B70" i="1"/>
  <c r="F70" i="1" s="1"/>
  <c r="B69" i="1"/>
  <c r="C69" i="1" s="1"/>
  <c r="E68" i="1"/>
  <c r="D68" i="1"/>
  <c r="C68" i="1"/>
  <c r="B68" i="1"/>
  <c r="F68" i="1" s="1"/>
  <c r="E63" i="1"/>
  <c r="D63" i="1"/>
  <c r="C63" i="1"/>
  <c r="B63" i="1"/>
  <c r="E62" i="1"/>
  <c r="D62" i="1"/>
  <c r="C62" i="1"/>
  <c r="B62" i="1"/>
  <c r="E61" i="1"/>
  <c r="D61" i="1"/>
  <c r="C61" i="1"/>
  <c r="B61" i="1"/>
  <c r="B56" i="1"/>
  <c r="F27" i="1"/>
  <c r="E27" i="1"/>
  <c r="D27" i="1"/>
  <c r="C27" i="1"/>
  <c r="F26" i="1"/>
  <c r="E26" i="1"/>
  <c r="D26" i="1"/>
  <c r="C26" i="1"/>
  <c r="F25" i="1"/>
  <c r="E25" i="1"/>
  <c r="D25" i="1"/>
  <c r="C25" i="1"/>
  <c r="C20" i="1"/>
  <c r="C18" i="1"/>
  <c r="D20" i="1"/>
  <c r="D19" i="1"/>
  <c r="C19" i="1"/>
  <c r="D18" i="1"/>
  <c r="D69" i="1" l="1"/>
  <c r="C70" i="1"/>
  <c r="E69" i="1"/>
  <c r="D70" i="1"/>
  <c r="F69" i="1"/>
</calcChain>
</file>

<file path=xl/sharedStrings.xml><?xml version="1.0" encoding="utf-8"?>
<sst xmlns="http://schemas.openxmlformats.org/spreadsheetml/2006/main" count="155" uniqueCount="93">
  <si>
    <t>Entgelte für den Netzzugang nach § 20 Abs. 1 Satz 1 EnWG</t>
  </si>
  <si>
    <t>zum Elektrizitätsversorgungsnetz</t>
  </si>
  <si>
    <t>der Elektrizitätsgenossenschaft Dirmstein eG</t>
  </si>
  <si>
    <t>gültig ab 1. Januar 2020</t>
  </si>
  <si>
    <t>Zählpunkte mit registrierender Leistungsmessung</t>
  </si>
  <si>
    <t>Entgelt für Netznutzung</t>
  </si>
  <si>
    <t>Jahresbenutzungsdauer &lt;= 2500 Stunden</t>
  </si>
  <si>
    <t>Jahresbenutzungsdauer &gt; 2500 Stunden</t>
  </si>
  <si>
    <t>Jahresleistungspreissystem</t>
  </si>
  <si>
    <t>Jahresleistungspreis</t>
  </si>
  <si>
    <t>Arbeitspreis</t>
  </si>
  <si>
    <t>Anschlussnetzebene:</t>
  </si>
  <si>
    <t>€ / kW und Jahr</t>
  </si>
  <si>
    <t>ct / kWh</t>
  </si>
  <si>
    <t>Mittelspannung</t>
  </si>
  <si>
    <t>Umspannung MS/NS</t>
  </si>
  <si>
    <t>Niederspannung</t>
  </si>
  <si>
    <t>Monatsleistungspreissystem</t>
  </si>
  <si>
    <t>Monatsleistungspreis</t>
  </si>
  <si>
    <t>€ / kW und Monat</t>
  </si>
  <si>
    <t>Bestellte Netzreservekapazität</t>
  </si>
  <si>
    <t>ab 110% der</t>
  </si>
  <si>
    <t>Netzreservekapazität</t>
  </si>
  <si>
    <t>bis 200 h/a</t>
  </si>
  <si>
    <t>bis 400 h/a</t>
  </si>
  <si>
    <t>bis 600 h/a</t>
  </si>
  <si>
    <t>bestellten Leistung</t>
  </si>
  <si>
    <t>Entgelt für Messstellenbetrieb</t>
  </si>
  <si>
    <t>Messstellenbetrieb                  € / Zähler und Jahr</t>
  </si>
  <si>
    <t>Wird für die Fernauslesung ein kundeneigener Telefon-</t>
  </si>
  <si>
    <t>€ / Zähler und Jahr</t>
  </si>
  <si>
    <t>anschluss bereitgestellt, ermäßigt sich der Preis um:</t>
  </si>
  <si>
    <t xml:space="preserve">Das Entgelt für Messstellenbetrieb beinhaltet die Messung. Diese erfolgt 12 mal jährlich. </t>
  </si>
  <si>
    <t>Bei einer abweichenden Mess- und Entnahmeebene werden die bei der Messung nicht erfassten Verluste durch einen angemessenen Korrekturfaktor bei den Messwerten berücksichtigt. Dieses Verfahren entspricht der Regelung in § 6 Nr. 7 des Netznutzungsvertrages der Bundesnetzagentur (BK6-13-042).</t>
  </si>
  <si>
    <t>Der angewandte Korrekturfaktor kann bei der Elektrizitätsgenossenschaft Dirmstein erfragt werden.</t>
  </si>
  <si>
    <t>Entgelt für Blindarbeit</t>
  </si>
  <si>
    <t>Bei Leistungsfaktor von</t>
  </si>
  <si>
    <t>ct / kvarh</t>
  </si>
  <si>
    <t>cos phi &lt; 0,9 induktiv</t>
  </si>
  <si>
    <t>Zählpunkte ohne Leistungsmessung</t>
  </si>
  <si>
    <t>Grundpreis</t>
  </si>
  <si>
    <t>Anschluss:</t>
  </si>
  <si>
    <t>€ / Jahr</t>
  </si>
  <si>
    <t>Speicherheizungen und unterbrechbare Verbrauchseinrichtungen</t>
  </si>
  <si>
    <t xml:space="preserve">Entgelt für </t>
  </si>
  <si>
    <t>Messstellenbetrieb</t>
  </si>
  <si>
    <t>Eintarifzähler</t>
  </si>
  <si>
    <t>Zweitarifzähler</t>
  </si>
  <si>
    <t>"intelligente Zähler"</t>
  </si>
  <si>
    <t>jährlich</t>
  </si>
  <si>
    <t>halbjährlich</t>
  </si>
  <si>
    <t>vierteljährlich</t>
  </si>
  <si>
    <t>monatlich</t>
  </si>
  <si>
    <t>Abrechnung</t>
  </si>
  <si>
    <t>€ / Zähler</t>
  </si>
  <si>
    <t>zusätzliche Ablesung auf Kundenwunsch</t>
  </si>
  <si>
    <t>Messung</t>
  </si>
  <si>
    <t>€ / Ablesung</t>
  </si>
  <si>
    <t>Unterjährige Ablesungen, welche durch einen Lieferantenwechsel verursacht werden, werden nicht gesondert in Rechnung gestellt.</t>
  </si>
  <si>
    <t xml:space="preserve">Entgelt für Jahresmehr- </t>
  </si>
  <si>
    <t>Die jeweils aktuellen Entgelte für Mehr- und Mindermengen sind auf der Internetseite des BDEW unter:</t>
  </si>
  <si>
    <t>und Jahresmindermengen</t>
  </si>
  <si>
    <t>www.bdew.de veröffentlicht.</t>
  </si>
  <si>
    <t>Weitere Entgelte</t>
  </si>
  <si>
    <t>Konzessionsabgabe</t>
  </si>
  <si>
    <t>gemäß der jeweiligen Höhe nach Konzessionsabgabenverordnung (KAV)</t>
  </si>
  <si>
    <t>KAV § 2 Abs. 2 Nr.1 a)</t>
  </si>
  <si>
    <t>KAV § 2 Abs. 2 Nr.1 b)</t>
  </si>
  <si>
    <t>Für den Nachweis der Unterschreitung des Mindestpreises bedarf es des</t>
  </si>
  <si>
    <t>KAV § 2 Abs. 3 Nr.1</t>
  </si>
  <si>
    <t>Testats eines gemeinsam zu bestellenden Wirtschaftsprüfers.</t>
  </si>
  <si>
    <t>KWKG-Umlage 2020</t>
  </si>
  <si>
    <t>gemäß Kraft-Wärme-Kopplungs-Gesetz (KWKG) in der jeweils gültigen Fassung</t>
  </si>
  <si>
    <t>alle Letztverbraucher</t>
  </si>
  <si>
    <t>Letztverbrauchergruppe* A', B',C'</t>
  </si>
  <si>
    <t>&lt;= 1.000.000 kWh/a</t>
  </si>
  <si>
    <t>Letztverbrauchergruppe* B'</t>
  </si>
  <si>
    <t>über 1.000.000 kWh/a</t>
  </si>
  <si>
    <t>Letztverbrauchergruppe* C'</t>
  </si>
  <si>
    <t>über 1.000.000 kWh/a (produzierendes Gewerbe und Stromkosten &gt; 4 % des Jahresumsatzes)</t>
  </si>
  <si>
    <t>*Sofern ein Anspruch auf Begünstigung nach § 26 Absatz 2 KWKG a.F. für das Kalenderjahr 2016 bestand.</t>
  </si>
  <si>
    <t>§ 19-Umlage 2020</t>
  </si>
  <si>
    <t>gemäß § 19 Abs. 2 der StromNEV</t>
  </si>
  <si>
    <t>Letztverbrauchergruppe A', B',C'</t>
  </si>
  <si>
    <t>Letztverbrauchergruppe B'</t>
  </si>
  <si>
    <t>Letztverbrauchergruppe C`</t>
  </si>
  <si>
    <t>Offshore-Umlage 2020</t>
  </si>
  <si>
    <t xml:space="preserve">gemäß §17 f Abs. 5 Energiewirtschaftgesetz (EnWG) </t>
  </si>
  <si>
    <t>Umlage für abschaltbare Lasten</t>
  </si>
  <si>
    <t>gemäß § 18 der Verordnung zu abschaltbaren Lasten (AbLaV)</t>
  </si>
  <si>
    <r>
      <t>Informationen zur KWK-Umlage, § 19-Umlage, Offshore-Umlage und die Umlage für abschaltbare Lasten finden Sie auf der Seite</t>
    </r>
    <r>
      <rPr>
        <b/>
        <sz val="10"/>
        <rFont val="Arial"/>
        <family val="2"/>
      </rPr>
      <t xml:space="preserve"> http://www.netztransparenz.de</t>
    </r>
  </si>
  <si>
    <t xml:space="preserve">Die Entgelte verstehen sich zuzüglich der zum Leistungszeitpunkt jeweils gültigen Umsatzsteuer.  </t>
  </si>
  <si>
    <t>Es wird darauf hingewiesen, dass wegen der derzeit noch nicht vollständigen Datengrundlage von einer Veröffentlichung verbindlicher Netzentgelte für das Jahr 2020 gemäß § 20 Abs. 1 Satz 1 EnWG abgesehen wurde. Stattdessen erfolgt eine Veröffentlichung voraussichtlicher Netzentgelte nach § 20 Abs. 1 Satz 2 EnWG.                                       Die verbindlichen Entgelte des Jahres 2020 können von den vorstehenden voraussichtlichen Netzentgelten abweichen.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</si>
</sst>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0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2" borderId="0" xfId="0" applyFont="1" applyFill="1"/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2" fillId="0" borderId="4" xfId="0" applyFont="1" applyFill="1" applyBorder="1" applyAlignment="1"/>
    <xf numFmtId="0" fontId="2" fillId="2" borderId="5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5" fillId="2" borderId="5" xfId="0" applyFont="1" applyFill="1" applyBorder="1" applyAlignment="1">
      <alignment horizontal="center"/>
    </xf>
    <xf numFmtId="0" fontId="6" fillId="0" borderId="0" xfId="0" applyFont="1"/>
    <xf numFmtId="0" fontId="7" fillId="0" borderId="4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0" fillId="4" borderId="10" xfId="0" applyFill="1" applyBorder="1"/>
    <xf numFmtId="0" fontId="0" fillId="4" borderId="11" xfId="0" applyFill="1" applyBorder="1"/>
    <xf numFmtId="0" fontId="9" fillId="2" borderId="1" xfId="0" applyFont="1" applyFill="1" applyBorder="1" applyAlignment="1"/>
    <xf numFmtId="0" fontId="9" fillId="2" borderId="3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0" fontId="9" fillId="2" borderId="12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9" fillId="2" borderId="13" xfId="0" applyFont="1" applyFill="1" applyBorder="1" applyAlignment="1">
      <alignment horizontal="center"/>
    </xf>
    <xf numFmtId="2" fontId="9" fillId="2" borderId="13" xfId="0" applyNumberFormat="1" applyFont="1" applyFill="1" applyBorder="1" applyAlignment="1">
      <alignment horizontal="center"/>
    </xf>
    <xf numFmtId="2" fontId="9" fillId="2" borderId="12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4" fillId="0" borderId="0" xfId="0" applyFont="1"/>
    <xf numFmtId="0" fontId="9" fillId="2" borderId="6" xfId="0" applyFont="1" applyFill="1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3" xfId="0" applyFont="1" applyFill="1" applyBorder="1" applyAlignment="1"/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4" xfId="0" applyFont="1" applyFill="1" applyBorder="1" applyAlignment="1"/>
    <xf numFmtId="0" fontId="9" fillId="0" borderId="5" xfId="0" applyFont="1" applyFill="1" applyBorder="1" applyAlignment="1"/>
    <xf numFmtId="0" fontId="9" fillId="0" borderId="1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9" fillId="0" borderId="13" xfId="0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8" xfId="0" applyFont="1" applyFill="1" applyBorder="1" applyAlignment="1"/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2" fontId="9" fillId="2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2" fontId="9" fillId="2" borderId="0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left"/>
    </xf>
    <xf numFmtId="2" fontId="9" fillId="2" borderId="7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left"/>
    </xf>
    <xf numFmtId="0" fontId="0" fillId="2" borderId="0" xfId="0" applyFill="1" applyBorder="1"/>
    <xf numFmtId="2" fontId="9" fillId="2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9" fillId="0" borderId="14" xfId="0" applyFont="1" applyFill="1" applyBorder="1"/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0" borderId="0" xfId="0" applyFont="1"/>
    <xf numFmtId="0" fontId="0" fillId="0" borderId="12" xfId="0" applyFill="1" applyBorder="1"/>
    <xf numFmtId="0" fontId="9" fillId="0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/>
    <xf numFmtId="0" fontId="0" fillId="0" borderId="13" xfId="0" applyFill="1" applyBorder="1"/>
    <xf numFmtId="2" fontId="9" fillId="0" borderId="10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left"/>
    </xf>
    <xf numFmtId="0" fontId="9" fillId="2" borderId="4" xfId="0" applyFont="1" applyFill="1" applyBorder="1"/>
    <xf numFmtId="0" fontId="9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1" fillId="0" borderId="4" xfId="0" applyFont="1" applyBorder="1"/>
    <xf numFmtId="2" fontId="9" fillId="0" borderId="15" xfId="0" applyNumberFormat="1" applyFont="1" applyBorder="1" applyAlignment="1">
      <alignment horizontal="center"/>
    </xf>
    <xf numFmtId="2" fontId="9" fillId="2" borderId="0" xfId="0" applyNumberFormat="1" applyFont="1" applyFill="1" applyBorder="1"/>
    <xf numFmtId="0" fontId="10" fillId="2" borderId="12" xfId="0" applyFont="1" applyFill="1" applyBorder="1" applyAlignment="1">
      <alignment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Border="1"/>
    <xf numFmtId="0" fontId="10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2" borderId="14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0" fontId="9" fillId="2" borderId="12" xfId="0" applyFont="1" applyFill="1" applyBorder="1"/>
    <xf numFmtId="0" fontId="0" fillId="2" borderId="0" xfId="0" applyFill="1"/>
    <xf numFmtId="0" fontId="9" fillId="2" borderId="13" xfId="0" applyFont="1" applyFill="1" applyBorder="1"/>
    <xf numFmtId="0" fontId="0" fillId="2" borderId="14" xfId="0" applyFill="1" applyBorder="1"/>
    <xf numFmtId="2" fontId="9" fillId="2" borderId="11" xfId="0" applyNumberFormat="1" applyFont="1" applyFill="1" applyBorder="1" applyAlignment="1">
      <alignment horizontal="center"/>
    </xf>
    <xf numFmtId="0" fontId="0" fillId="2" borderId="13" xfId="0" applyFill="1" applyBorder="1"/>
    <xf numFmtId="0" fontId="1" fillId="3" borderId="13" xfId="0" applyFont="1" applyFill="1" applyBorder="1"/>
    <xf numFmtId="2" fontId="9" fillId="3" borderId="11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vertical="top"/>
    </xf>
    <xf numFmtId="0" fontId="9" fillId="2" borderId="14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vertical="top"/>
    </xf>
    <xf numFmtId="0" fontId="9" fillId="2" borderId="12" xfId="0" applyFont="1" applyFill="1" applyBorder="1" applyAlignment="1">
      <alignment horizontal="center" vertical="top"/>
    </xf>
    <xf numFmtId="0" fontId="9" fillId="2" borderId="13" xfId="0" applyFon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/>
    <xf numFmtId="2" fontId="9" fillId="3" borderId="15" xfId="0" applyNumberFormat="1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2" fontId="9" fillId="2" borderId="1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10" xfId="0" applyFill="1" applyBorder="1"/>
    <xf numFmtId="2" fontId="1" fillId="0" borderId="11" xfId="0" applyNumberFormat="1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5" borderId="5" xfId="0" applyFill="1" applyBorder="1"/>
    <xf numFmtId="0" fontId="9" fillId="2" borderId="1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0" fillId="2" borderId="2" xfId="0" applyFill="1" applyBorder="1"/>
    <xf numFmtId="0" fontId="9" fillId="2" borderId="6" xfId="0" applyFont="1" applyFill="1" applyBorder="1"/>
    <xf numFmtId="0" fontId="0" fillId="0" borderId="6" xfId="0" applyFont="1" applyFill="1" applyBorder="1" applyAlignment="1"/>
    <xf numFmtId="0" fontId="1" fillId="0" borderId="6" xfId="0" applyFont="1" applyFill="1" applyBorder="1" applyAlignment="1"/>
    <xf numFmtId="0" fontId="1" fillId="2" borderId="7" xfId="0" applyFont="1" applyFill="1" applyBorder="1" applyAlignment="1"/>
    <xf numFmtId="0" fontId="0" fillId="2" borderId="7" xfId="0" applyFill="1" applyBorder="1"/>
    <xf numFmtId="0" fontId="0" fillId="0" borderId="0" xfId="0" applyFill="1"/>
    <xf numFmtId="0" fontId="9" fillId="2" borderId="1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2" fontId="9" fillId="0" borderId="13" xfId="0" applyNumberFormat="1" applyFont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2" fontId="9" fillId="0" borderId="15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left" vertical="center"/>
    </xf>
    <xf numFmtId="2" fontId="9" fillId="0" borderId="14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1" fillId="0" borderId="4" xfId="0" applyFont="1" applyFill="1" applyBorder="1"/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64" fontId="9" fillId="0" borderId="15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164" fontId="9" fillId="2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0" fillId="2" borderId="5" xfId="0" applyFill="1" applyBorder="1" applyAlignment="1">
      <alignment vertical="center" wrapText="1"/>
    </xf>
    <xf numFmtId="164" fontId="9" fillId="0" borderId="9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48</xdr:row>
      <xdr:rowOff>146050</xdr:rowOff>
    </xdr:from>
    <xdr:to>
      <xdr:col>3</xdr:col>
      <xdr:colOff>901700</xdr:colOff>
      <xdr:row>50</xdr:row>
      <xdr:rowOff>63500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72150" y="9318625"/>
          <a:ext cx="63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749300</xdr:colOff>
      <xdr:row>49</xdr:row>
      <xdr:rowOff>38100</xdr:rowOff>
    </xdr:from>
    <xdr:to>
      <xdr:col>3</xdr:col>
      <xdr:colOff>812800</xdr:colOff>
      <xdr:row>50</xdr:row>
      <xdr:rowOff>146050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683250" y="9401175"/>
          <a:ext cx="63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971550</xdr:colOff>
      <xdr:row>0</xdr:row>
      <xdr:rowOff>123825</xdr:rowOff>
    </xdr:from>
    <xdr:to>
      <xdr:col>5</xdr:col>
      <xdr:colOff>1297840</xdr:colOff>
      <xdr:row>3</xdr:row>
      <xdr:rowOff>120836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300" y="123825"/>
          <a:ext cx="1774090" cy="6828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_Shared_Services/KC_Controlling/Anreizregulierung/Preisbl&#228;tter_01.01.2020/EGD/Ver&#246;ffentlichung_01_01/Preisblatt2020_EGD_inkl_Preise_PW_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RUEGER/Landesregulierungsbeh&#246;rde/38%2055%2000%20Anreizregulierung%20Gas/Effizienzvergleichsverfahren/Werkzeug%20BNA/Werkzeug%20RLP/EK-Verzinsung%20Festlegung%20G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trom\BK8-Anreizregulierung\0502_EnBW%20Transportnetze_AG\0502-0811-EOG\Intern\190303_Erl&#246;sobergrenze_EnBW_TS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RUEGER\Landesregulierungsbeh&#246;rde\38%2055%2000%20Anreizregulierung%20Gas\&#167;%2010%20Erweiterungsfaktor\2010\EHBErweiterungsfaktorAntragGas100618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K8-Anreizregulierung\_Allgemeines_Vorlagen_Muster\TOOLs\Erweiterungsfaktor\EWF_2010\EHB\Internet%20Konsultation\BK8-10-004bis010_Erhebungsbog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K8-Anreizregulierung\_Allgemeines_Vorlagen_Muster\TOOLs\Erweiterungsfaktor\EWF_2010\100913_EWF_2010_TOO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K8-Anreizregulierung\_Allgemeines_Vorlagen_Muster\TOOLs\Regulierungskonto\2009\101109_RegKo_2009_Too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_Shared_Services/KC_Controlling/Anreizregulierung/Preisbl&#228;tter_01.01.2019/EGD/Ver&#246;ffentlichung_01_01/20181129_TEO_2019_3RegP_Strom_EGD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bonn01f010\windat\BK8-Anreizregulierung\_Allgemeines_Vorlagen_Muster\TOOLs\Verprobung\090317_003_Verprobungstool_ARegV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RUEGER/Landesregulierungsbeh&#246;rde/38%2054%2000%20ARZ%20Strom/VV%202014/38%2054%2038-2%20Dirmstein/EOG%202014/Vereinbarung/RLP_Strom_Dirmste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vorgel. NE 2019"/>
      <sheetName val="EOG vor Netzveränderungen"/>
      <sheetName val="EO_Aufteilung"/>
      <sheetName val="1. Kunden MS"/>
      <sheetName val="2. Kunden US"/>
      <sheetName val="3. Kunden NS"/>
      <sheetName val="4. Netzdaten EDM-Tool"/>
      <sheetName val="5. G-Geraden"/>
      <sheetName val="6. Kostenwälzung"/>
      <sheetName val="7. MSB.-Mess.-Abrech."/>
      <sheetName val="8a. Preisblatt I"/>
      <sheetName val="8b. Preisblatt II"/>
      <sheetName val="9. Verprobung"/>
      <sheetName val="10a. Verprobung aller MS-KmL"/>
      <sheetName val="10b. Verprobung aller US-KmL"/>
      <sheetName val="10c. Verprobung aller NS-KmL"/>
      <sheetName val="C. Kostenträgerrechnung"/>
      <sheetName val="C1. Preisblatt und Verprobung"/>
      <sheetName val="Preisblattverglei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E24">
            <v>129.89907747847442</v>
          </cell>
        </row>
        <row r="25">
          <cell r="E25">
            <v>129.40127156909838</v>
          </cell>
        </row>
        <row r="26">
          <cell r="E26">
            <v>279.32088599835168</v>
          </cell>
        </row>
      </sheetData>
      <sheetData sheetId="10">
        <row r="53">
          <cell r="C53" t="e">
            <v>#DIV/0!</v>
          </cell>
        </row>
        <row r="54">
          <cell r="C54" t="e">
            <v>#DIV/0!</v>
          </cell>
        </row>
        <row r="55">
          <cell r="B55">
            <v>0</v>
          </cell>
          <cell r="C55">
            <v>0</v>
          </cell>
        </row>
        <row r="62">
          <cell r="B62" t="e">
            <v>#DIV/0!</v>
          </cell>
        </row>
        <row r="63">
          <cell r="B63" t="e">
            <v>#DIV/0!</v>
          </cell>
        </row>
        <row r="64">
          <cell r="B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EK-Verzinsung Genehmigung I"/>
      <sheetName val="Festlegung EK-Verzinsung I"/>
    </sheetNames>
    <sheetDataSet>
      <sheetData sheetId="0">
        <row r="4">
          <cell r="A4" t="str">
            <v>Aktenzeichen</v>
          </cell>
          <cell r="B4" t="str">
            <v>Netzbetreiber-Name</v>
          </cell>
          <cell r="C4" t="str">
            <v>Straße</v>
          </cell>
          <cell r="D4" t="str">
            <v>PLZ</v>
          </cell>
          <cell r="E4" t="str">
            <v>Ort</v>
          </cell>
        </row>
        <row r="5">
          <cell r="A5" t="str">
            <v>8204 - 38 55 01</v>
          </cell>
          <cell r="B5" t="str">
            <v>Stadtwerke Trier Vorsorgungs-GmbH</v>
          </cell>
          <cell r="C5" t="str">
            <v>Ostallee 7 - 13</v>
          </cell>
          <cell r="D5" t="str">
            <v>54290</v>
          </cell>
          <cell r="E5" t="str">
            <v>Trier</v>
          </cell>
        </row>
        <row r="6">
          <cell r="A6" t="str">
            <v>8204 - 38 55 04</v>
          </cell>
          <cell r="B6" t="str">
            <v>Rheinhessische Energie- und Wasserversorgungs-GmbH</v>
          </cell>
          <cell r="C6" t="str">
            <v>Binger Straße 135</v>
          </cell>
          <cell r="D6" t="str">
            <v>55218</v>
          </cell>
          <cell r="E6" t="str">
            <v>Ingelheim</v>
          </cell>
        </row>
        <row r="7">
          <cell r="A7" t="str">
            <v>8204 - 38 55 05</v>
          </cell>
          <cell r="B7" t="str">
            <v>Energie- und Wasserversorgungs GmbH Alzey</v>
          </cell>
          <cell r="C7" t="str">
            <v>Gartenstr. 22</v>
          </cell>
          <cell r="D7" t="str">
            <v>55232</v>
          </cell>
          <cell r="E7" t="str">
            <v>Alzey</v>
          </cell>
        </row>
        <row r="8">
          <cell r="A8" t="str">
            <v>8204 - 38 55 08</v>
          </cell>
          <cell r="B8" t="str">
            <v>Stadtwerke GmbH Bad Kreuznach</v>
          </cell>
          <cell r="C8" t="str">
            <v>Kilianstraße 9</v>
          </cell>
          <cell r="D8" t="str">
            <v>55543</v>
          </cell>
          <cell r="E8" t="str">
            <v>Bad Kreuznach</v>
          </cell>
        </row>
        <row r="9">
          <cell r="A9" t="str">
            <v>8204 - 38 55 13</v>
          </cell>
          <cell r="B9" t="str">
            <v>Stadtwerke Neuwied GmbH</v>
          </cell>
          <cell r="C9" t="str">
            <v>Hafenstraße 90</v>
          </cell>
          <cell r="D9" t="str">
            <v>56564</v>
          </cell>
          <cell r="E9" t="str">
            <v>Neuwied</v>
          </cell>
        </row>
        <row r="10">
          <cell r="A10" t="str">
            <v>8204 - 38 55 14</v>
          </cell>
          <cell r="B10" t="str">
            <v>Stadtwerke Wissen GmbH</v>
          </cell>
          <cell r="C10" t="str">
            <v>Wiesenstr. 2</v>
          </cell>
          <cell r="D10" t="str">
            <v>57537</v>
          </cell>
          <cell r="E10" t="str">
            <v>Wissen/Sieg</v>
          </cell>
        </row>
        <row r="11">
          <cell r="A11" t="str">
            <v>8204 - 38 55 15</v>
          </cell>
          <cell r="B11" t="str">
            <v>Stadtwerke Diez GmbH</v>
          </cell>
          <cell r="C11" t="str">
            <v>Oraniensteiner Str. 5</v>
          </cell>
          <cell r="D11" t="str">
            <v>65582</v>
          </cell>
          <cell r="E11" t="str">
            <v>Diez</v>
          </cell>
        </row>
        <row r="12">
          <cell r="A12" t="str">
            <v>8204 - 38 55 22</v>
          </cell>
          <cell r="B12" t="str">
            <v>Stadtwerke Pirmasens Versorgungs GmbH c/o Kanzlei CMS Hasche Sigle</v>
          </cell>
          <cell r="C12" t="str">
            <v>Schöttlestr. 8</v>
          </cell>
          <cell r="D12">
            <v>70597</v>
          </cell>
          <cell r="E12" t="str">
            <v>Stuttgart</v>
          </cell>
        </row>
        <row r="13">
          <cell r="A13" t="str">
            <v>8204 - 38 55 27</v>
          </cell>
          <cell r="B13" t="str">
            <v>Stadtwerke Bad Dürkheim GmbH</v>
          </cell>
          <cell r="C13" t="str">
            <v>Salinenstraße 36</v>
          </cell>
          <cell r="D13" t="str">
            <v>67098</v>
          </cell>
          <cell r="E13" t="str">
            <v>Bad Dürkheim</v>
          </cell>
        </row>
        <row r="14">
          <cell r="A14" t="str">
            <v>8204 - 38 55 30</v>
          </cell>
          <cell r="B14" t="str">
            <v>Stadtwerke Deidesheim</v>
          </cell>
          <cell r="C14" t="str">
            <v>Im Kathrinenbild 5</v>
          </cell>
          <cell r="D14" t="str">
            <v>67146</v>
          </cell>
          <cell r="E14" t="str">
            <v>Deidesheim</v>
          </cell>
        </row>
        <row r="15">
          <cell r="A15" t="str">
            <v>8204 - 38 55 32</v>
          </cell>
          <cell r="B15" t="str">
            <v>Stadtwerke Wachenheim</v>
          </cell>
          <cell r="C15" t="str">
            <v>Weinstraße 16</v>
          </cell>
          <cell r="D15" t="str">
            <v>67157</v>
          </cell>
          <cell r="E15" t="str">
            <v>Wachenheim</v>
          </cell>
        </row>
        <row r="16">
          <cell r="A16" t="str">
            <v>8204 - 38 55 35</v>
          </cell>
          <cell r="B16" t="str">
            <v>Gemeindewerke Bobenheim-Roxheim GmbH</v>
          </cell>
          <cell r="C16" t="str">
            <v>Wormser Straße 111</v>
          </cell>
          <cell r="D16" t="str">
            <v>67227</v>
          </cell>
          <cell r="E16" t="str">
            <v>Frankenthal</v>
          </cell>
        </row>
        <row r="17">
          <cell r="A17" t="str">
            <v>8204 - 38 55 36</v>
          </cell>
          <cell r="B17" t="str">
            <v>Stadtwerke Frankenthal GmbH</v>
          </cell>
          <cell r="C17" t="str">
            <v>Wormser Straße 111</v>
          </cell>
          <cell r="D17" t="str">
            <v>67227</v>
          </cell>
          <cell r="E17" t="str">
            <v>Frankenthal</v>
          </cell>
        </row>
        <row r="18">
          <cell r="A18" t="str">
            <v>8204 - 38 55 37</v>
          </cell>
          <cell r="B18" t="str">
            <v>Pfalzgas GmbH</v>
          </cell>
          <cell r="C18" t="str">
            <v>Wormser Straße 123</v>
          </cell>
          <cell r="D18">
            <v>67227</v>
          </cell>
          <cell r="E18" t="str">
            <v>Frankenthal</v>
          </cell>
        </row>
        <row r="19">
          <cell r="A19" t="str">
            <v>8204 - 38 55 41</v>
          </cell>
          <cell r="B19" t="str">
            <v>Stadtwerke Grünstadt GmbH c/ Kanzlei CMS Hasche Sigle</v>
          </cell>
          <cell r="C19" t="str">
            <v>Schöttlestr. 8</v>
          </cell>
          <cell r="D19">
            <v>70597</v>
          </cell>
          <cell r="E19" t="str">
            <v>Stuttgart</v>
          </cell>
        </row>
        <row r="20">
          <cell r="A20" t="str">
            <v>8204 - 38 55 44</v>
          </cell>
          <cell r="B20" t="str">
            <v>Stadtwerke GmbH Kirchheimbolanden</v>
          </cell>
          <cell r="C20" t="str">
            <v>Gasstraße 4</v>
          </cell>
          <cell r="D20" t="str">
            <v>67292</v>
          </cell>
          <cell r="E20" t="str">
            <v>Kirchheimbolanden</v>
          </cell>
        </row>
        <row r="21">
          <cell r="A21" t="str">
            <v>8204 - 38 55 48</v>
          </cell>
          <cell r="B21" t="str">
            <v>Gemeindewerke Hettenleidelheim E- und Gas-Werk</v>
          </cell>
          <cell r="C21" t="str">
            <v>Hauptstr. 45</v>
          </cell>
          <cell r="D21" t="str">
            <v>67310</v>
          </cell>
          <cell r="E21" t="str">
            <v>Hettenleidelheim</v>
          </cell>
        </row>
        <row r="22">
          <cell r="A22" t="str">
            <v>8204 - 38 55 49</v>
          </cell>
          <cell r="B22" t="str">
            <v>Stadtwerke Speyer GmbH</v>
          </cell>
          <cell r="C22" t="str">
            <v>Georg Peter Süß Straße 2</v>
          </cell>
          <cell r="D22" t="str">
            <v>67346</v>
          </cell>
          <cell r="E22" t="str">
            <v>Speyer</v>
          </cell>
        </row>
        <row r="23">
          <cell r="A23" t="str">
            <v>8204 - 38 55 51</v>
          </cell>
          <cell r="B23" t="str">
            <v>Stadtwerke Neustadt an der Weinstraße GmbH</v>
          </cell>
          <cell r="C23" t="str">
            <v>Schlachthofstraße 60</v>
          </cell>
          <cell r="D23" t="str">
            <v>67433</v>
          </cell>
          <cell r="E23" t="str">
            <v>Neustadt</v>
          </cell>
        </row>
        <row r="24">
          <cell r="A24" t="str">
            <v>8204 - 38 55 52</v>
          </cell>
          <cell r="B24" t="str">
            <v>Gemeindewerke Haßloch GmbH</v>
          </cell>
          <cell r="C24" t="str">
            <v>Gottlieb Duttenhöfer Straße 27</v>
          </cell>
          <cell r="D24" t="str">
            <v>67454</v>
          </cell>
          <cell r="E24" t="str">
            <v>Haßloch/Pfalz</v>
          </cell>
        </row>
        <row r="25">
          <cell r="A25" t="str">
            <v>8204 - 38 55 53</v>
          </cell>
          <cell r="B25" t="str">
            <v>Stadtwerke Lambrecht (Pfalz) GmbH</v>
          </cell>
          <cell r="C25" t="str">
            <v>Hauptstraße 14</v>
          </cell>
          <cell r="D25" t="str">
            <v>67466</v>
          </cell>
          <cell r="E25" t="str">
            <v>Lambrecht</v>
          </cell>
        </row>
        <row r="26">
          <cell r="A26" t="str">
            <v>8204 - 38 55 54</v>
          </cell>
          <cell r="B26" t="str">
            <v>Gemeindewerke Weidenthal c/o TWK Versorgungs-AG</v>
          </cell>
          <cell r="C26" t="str">
            <v>Burgstr. 11</v>
          </cell>
          <cell r="D26">
            <v>67659</v>
          </cell>
          <cell r="E26" t="str">
            <v>Kaiserslautern</v>
          </cell>
        </row>
        <row r="27">
          <cell r="A27" t="str">
            <v>8204 - 38 55 55</v>
          </cell>
          <cell r="B27" t="str">
            <v>EWR - Netz GmbH</v>
          </cell>
          <cell r="C27" t="str">
            <v>Klosterstr. 16</v>
          </cell>
          <cell r="D27" t="str">
            <v>67547</v>
          </cell>
          <cell r="E27" t="str">
            <v>Worms</v>
          </cell>
        </row>
        <row r="28">
          <cell r="A28" t="str">
            <v>8204 - 38 55 57</v>
          </cell>
          <cell r="B28" t="str">
            <v>Gasanstalt Kaiserslautern Aktiengesellschaft</v>
          </cell>
          <cell r="C28" t="str">
            <v>Bismarckstr. 14</v>
          </cell>
          <cell r="D28" t="str">
            <v>67655</v>
          </cell>
          <cell r="E28" t="str">
            <v>Kaiserslautern</v>
          </cell>
        </row>
        <row r="29">
          <cell r="A29" t="str">
            <v>8204 - 38 55 65</v>
          </cell>
          <cell r="B29" t="str">
            <v>Stadtwerke Germersheim</v>
          </cell>
          <cell r="C29" t="str">
            <v>Gaswerkstraße 3</v>
          </cell>
          <cell r="D29" t="str">
            <v>76726</v>
          </cell>
          <cell r="E29" t="str">
            <v>Germersheim</v>
          </cell>
        </row>
        <row r="30">
          <cell r="A30" t="str">
            <v>8204 - 38 55 69</v>
          </cell>
          <cell r="B30" t="str">
            <v>Energie Südwest Netz GmbH</v>
          </cell>
          <cell r="C30" t="str">
            <v>Industriestraße 18</v>
          </cell>
          <cell r="D30" t="str">
            <v>76829</v>
          </cell>
          <cell r="E30" t="str">
            <v>Landau</v>
          </cell>
        </row>
        <row r="31">
          <cell r="A31" t="str">
            <v>8204 - 38 55 75</v>
          </cell>
          <cell r="B31" t="str">
            <v>Stadtwerke Zweibrücken GmbH</v>
          </cell>
          <cell r="C31" t="str">
            <v>Gasstraße 1</v>
          </cell>
          <cell r="D31" t="str">
            <v>66482</v>
          </cell>
          <cell r="E31" t="str">
            <v>Zweibrücken</v>
          </cell>
        </row>
        <row r="32">
          <cell r="A32" t="str">
            <v>8204 - 38 55 77</v>
          </cell>
          <cell r="B32" t="str">
            <v>Kommunale Netzgesellschaft Südwest mbH</v>
          </cell>
          <cell r="C32" t="str">
            <v>Europaallee 6</v>
          </cell>
          <cell r="D32">
            <v>67657</v>
          </cell>
          <cell r="E32" t="str">
            <v>Kaiserslautern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"/>
      <sheetName val="A0_Deckblatt"/>
      <sheetName val="A1_Erlösobergrenze"/>
      <sheetName val="A2_Aufwandsparameter"/>
      <sheetName val="A3"/>
      <sheetName val="A4"/>
      <sheetName val="A5"/>
      <sheetName val="A6_Anpassung EK-Verzinsung"/>
      <sheetName val="A7_Anerkennungsfähige PS"/>
      <sheetName val="A8"/>
      <sheetName val="A9_Härtefall"/>
      <sheetName val="Auswahlfeld &quot;Grundlage&quot;"/>
    </sheetNames>
    <sheetDataSet>
      <sheetData sheetId="0"/>
      <sheetData sheetId="1" refreshError="1"/>
      <sheetData sheetId="2" refreshError="1"/>
      <sheetData sheetId="3" refreshError="1">
        <row r="23">
          <cell r="Z23">
            <v>251538.01690000002</v>
          </cell>
          <cell r="AD23">
            <v>11489.580999999998</v>
          </cell>
          <cell r="AH23">
            <v>627094.27899999998</v>
          </cell>
          <cell r="AL23">
            <v>368536.70400000003</v>
          </cell>
        </row>
        <row r="24">
          <cell r="Z24">
            <v>279772.56170000002</v>
          </cell>
          <cell r="AD24">
            <v>7270.2359999999999</v>
          </cell>
          <cell r="AH24">
            <v>2134418.0311000003</v>
          </cell>
          <cell r="AL24">
            <v>301892.61090000003</v>
          </cell>
        </row>
        <row r="28">
          <cell r="Z28">
            <v>1746193.3106921418</v>
          </cell>
          <cell r="AD28">
            <v>244135.88486209977</v>
          </cell>
          <cell r="AH28">
            <v>9449922.4397242013</v>
          </cell>
          <cell r="AL28">
            <v>4042760.0358609278</v>
          </cell>
        </row>
        <row r="109">
          <cell r="Z109">
            <v>0</v>
          </cell>
          <cell r="AD109">
            <v>0</v>
          </cell>
          <cell r="AH109">
            <v>0</v>
          </cell>
          <cell r="AL109">
            <v>0</v>
          </cell>
        </row>
        <row r="110">
          <cell r="Z110">
            <v>0</v>
          </cell>
          <cell r="AD110">
            <v>0</v>
          </cell>
          <cell r="AH110">
            <v>10624439.350000001</v>
          </cell>
          <cell r="AL110">
            <v>0</v>
          </cell>
        </row>
        <row r="131">
          <cell r="Z131">
            <v>0</v>
          </cell>
          <cell r="AD131">
            <v>0</v>
          </cell>
          <cell r="AH131">
            <v>0</v>
          </cell>
          <cell r="AL131">
            <v>0</v>
          </cell>
        </row>
      </sheetData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en"/>
      <sheetName val="A. Allgemeine Informationen"/>
      <sheetName val="B. Netzübergang"/>
      <sheetName val="C. Parameterangaben"/>
      <sheetName val="D. Beantragter Erweiterungsf."/>
      <sheetName val="E. Kosten Erweiterungsmaßnahmen"/>
      <sheetName val="F. Erheblichkeit"/>
      <sheetName val="G. Anlagengruppen"/>
      <sheetName val="H. Erläuterungen Netzbetreiber"/>
      <sheetName val="EHBErweiterungsfaktorAntragGa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I.2. Grundstücksanlagen, Bauten für Transportwesen</v>
          </cell>
        </row>
        <row r="5">
          <cell r="B5" t="str">
            <v>I.3. Betriebsgebäude</v>
          </cell>
        </row>
        <row r="6">
          <cell r="B6" t="str">
            <v>I.4. Verwaltungsgebäude</v>
          </cell>
        </row>
        <row r="7">
          <cell r="B7" t="str">
            <v>I.5. Gleisanlagen, Eisenbahnwagen</v>
          </cell>
        </row>
        <row r="8">
          <cell r="B8" t="str">
            <v>I.6. Geschäftsausstattung (ohne EDV, Werkzeuge/Geräte); Vermittlungseinrichtungen</v>
          </cell>
        </row>
        <row r="9">
          <cell r="B9" t="str">
            <v xml:space="preserve">I.7. Werkzeuge/Geräte </v>
          </cell>
        </row>
        <row r="10">
          <cell r="B10" t="str">
            <v>I.8. Lagereinrichtung</v>
          </cell>
        </row>
        <row r="11">
          <cell r="B11" t="str">
            <v>I.9.1 Hardware</v>
          </cell>
        </row>
        <row r="12">
          <cell r="B12" t="str">
            <v>I.9.2 Software</v>
          </cell>
        </row>
        <row r="13">
          <cell r="B13" t="str">
            <v xml:space="preserve">I.10.1 Leichtfahrzeuge </v>
          </cell>
        </row>
        <row r="14">
          <cell r="B14" t="str">
            <v xml:space="preserve">I.10.2 Schwerfahrzeuge </v>
          </cell>
        </row>
        <row r="15">
          <cell r="B15" t="str">
            <v>II. Gasbehälter</v>
          </cell>
        </row>
        <row r="16">
          <cell r="B16" t="str">
            <v xml:space="preserve">III.1. Erdgasverdichtung </v>
          </cell>
        </row>
        <row r="17">
          <cell r="B17" t="str">
            <v>III.2. Gasreinigungsanlagen</v>
          </cell>
        </row>
        <row r="18">
          <cell r="B18" t="str">
            <v xml:space="preserve">III.3. Piping und Armaturen </v>
          </cell>
        </row>
        <row r="19">
          <cell r="B19" t="str">
            <v xml:space="preserve">III.4. Gasmessanlagen </v>
          </cell>
        </row>
        <row r="20">
          <cell r="B20" t="str">
            <v xml:space="preserve">III.5. Sicherheitseinrichtungen (Erdgasverdichteranlagen) </v>
          </cell>
        </row>
        <row r="21">
          <cell r="B21" t="str">
            <v>III.6. Leit- und Energietechnik (Erdgasverdichteranlagen)</v>
          </cell>
        </row>
        <row r="22">
          <cell r="B22" t="str">
            <v>III.7. Nebenanlagen (Erdgasverdichteranlagen)</v>
          </cell>
        </row>
        <row r="23">
          <cell r="B23" t="str">
            <v>III.8. Verkehrswege</v>
          </cell>
        </row>
        <row r="24">
          <cell r="B24" t="str">
            <v xml:space="preserve">IV.1.1 Rohrleitungen/Hausanschlussleitungen Stahl PE ummantelt </v>
          </cell>
        </row>
        <row r="25">
          <cell r="B25" t="str">
            <v xml:space="preserve">IV.1.2 Rohrleitungen/Hausanschlussleitungen Stahl kathodisch geschützt </v>
          </cell>
        </row>
        <row r="26">
          <cell r="B26" t="str">
            <v>IV.1.3 Rohrleitungen/Hausanschlussleitungen Stahl bituminiert</v>
          </cell>
        </row>
        <row r="27">
          <cell r="B27" t="str">
            <v>IV.2. Rohrleitungen/Hausanschlussleitungen Grauguss (&gt; DN 150)</v>
          </cell>
        </row>
        <row r="28">
          <cell r="B28" t="str">
            <v xml:space="preserve">IV.3. Rohrleitungen/Hausanschlussleitungen Duktiler Guss </v>
          </cell>
        </row>
        <row r="29">
          <cell r="B29" t="str">
            <v xml:space="preserve">IV.4. Rohrleitungen/Hausanschlussleitungen Polyethylen (PE-HD) </v>
          </cell>
        </row>
        <row r="30">
          <cell r="B30" t="str">
            <v>IV.5. Rohrleitungen/Hausanschlussleitungen Polyvinylchlorid (PVC)</v>
          </cell>
        </row>
        <row r="31">
          <cell r="B31" t="str">
            <v xml:space="preserve">IV.6. Armaturen/Armaturenstationen </v>
          </cell>
        </row>
        <row r="32">
          <cell r="B32" t="str">
            <v xml:space="preserve">IV.7. Molchschleusen </v>
          </cell>
        </row>
        <row r="33">
          <cell r="B33" t="str">
            <v>IV.8. Sicherheitseinrichtungen (Rohrleitungen/Hausanschlussleitungen)</v>
          </cell>
        </row>
        <row r="34">
          <cell r="B34" t="str">
            <v xml:space="preserve">V.1. Gaszähler der Verteilung </v>
          </cell>
        </row>
        <row r="35">
          <cell r="B35" t="str">
            <v>V.2. Hausdruckregler/Zählerregler</v>
          </cell>
        </row>
        <row r="36">
          <cell r="B36" t="str">
            <v xml:space="preserve">V.3. Messeinrichtungen </v>
          </cell>
        </row>
        <row r="37">
          <cell r="B37" t="str">
            <v xml:space="preserve">V.4. Regeleinrichtungen </v>
          </cell>
        </row>
        <row r="38">
          <cell r="B38" t="str">
            <v>V.5. Sicherheitseinrichtungen (Mess-, Regel- und Zähleranlagen)</v>
          </cell>
        </row>
        <row r="39">
          <cell r="B39" t="str">
            <v>V.6. Leit- und Energietechnik (Mess-, Regel- und Zähleranlagen)</v>
          </cell>
        </row>
        <row r="40">
          <cell r="B40" t="str">
            <v xml:space="preserve">V.7. Verdichter in Gasmischanlagen </v>
          </cell>
        </row>
        <row r="41">
          <cell r="B41" t="str">
            <v>V.8. Nebenanlagen (Mess-, Regel- und Zähleranlagen)</v>
          </cell>
        </row>
        <row r="42">
          <cell r="B42" t="str">
            <v>V.9. Gebäude (Mess-, Regel- und Zähleranlagen)</v>
          </cell>
        </row>
        <row r="43">
          <cell r="B43" t="str">
            <v xml:space="preserve">VI. Fernwirkanlagen </v>
          </cell>
        </row>
      </sheetData>
      <sheetData sheetId="8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en"/>
      <sheetName val="Anlagengruppen"/>
      <sheetName val="A. Allgemeine Informationen"/>
      <sheetName val="B. Netzübergang"/>
      <sheetName val="C. Parameterangaben"/>
      <sheetName val="D. Beantragter Erweiterungsf."/>
      <sheetName val="E. Kosten Erweiterungsmaßnahmen"/>
      <sheetName val="F. Erheblichkeit"/>
      <sheetName val="G. Erläuterungen"/>
    </sheetNames>
    <sheetDataSet>
      <sheetData sheetId="0"/>
      <sheetData sheetId="1">
        <row r="4">
          <cell r="B4" t="str">
            <v>Grundstücke</v>
          </cell>
        </row>
        <row r="5">
          <cell r="B5" t="str">
            <v>Grundstücksanlagen, Bauten für Transportwesen</v>
          </cell>
        </row>
        <row r="6">
          <cell r="B6" t="str">
            <v>Betriebsgebäude</v>
          </cell>
        </row>
        <row r="7">
          <cell r="B7" t="str">
            <v>Verwaltungsgebäude</v>
          </cell>
        </row>
        <row r="8">
          <cell r="B8" t="str">
            <v>Gleisanlagen, Eisenbahnwagen</v>
          </cell>
        </row>
        <row r="9">
          <cell r="B9" t="str">
            <v>Geschäftsausstattung (ohne EDV, Werkzeuge/Geräte); Vermittlungseinrichtungen</v>
          </cell>
        </row>
        <row r="10">
          <cell r="B10" t="str">
            <v>Werkzeuge/ Geräte</v>
          </cell>
        </row>
        <row r="11">
          <cell r="B11" t="str">
            <v>Lagereinrichtung</v>
          </cell>
        </row>
        <row r="12">
          <cell r="B12" t="str">
            <v>Hardware</v>
          </cell>
        </row>
        <row r="13">
          <cell r="B13" t="str">
            <v>Software</v>
          </cell>
        </row>
        <row r="14">
          <cell r="B14" t="str">
            <v>Leichtfahrzeuge</v>
          </cell>
        </row>
        <row r="15">
          <cell r="B15" t="str">
            <v>Schwerfahrzeuge</v>
          </cell>
        </row>
        <row r="16">
          <cell r="B16" t="str">
            <v>Freileitungen 110-380kV</v>
          </cell>
        </row>
        <row r="17">
          <cell r="B17" t="str">
            <v>Kabel 220 kV</v>
          </cell>
        </row>
        <row r="18">
          <cell r="B18" t="str">
            <v>Kabel 110 kV</v>
          </cell>
        </row>
        <row r="19">
          <cell r="B19" t="str">
            <v>Stationseinrichtungen und Hilfsanlagen inklusive Trafo und Schalter</v>
          </cell>
        </row>
        <row r="20">
          <cell r="B20" t="str">
            <v>Schutz-, Mess- und Überspannungsschutzeinrichtungen, Fernsteuer-, Fernmelde-, Fernmess- und Automatikanlagen sowie Rundsteuerungsanlagen einschließlich Kopplungs-, Trafo- und Schaltanlagen</v>
          </cell>
        </row>
        <row r="21">
          <cell r="B21" t="str">
            <v>Sonstiges</v>
          </cell>
        </row>
        <row r="22">
          <cell r="B22" t="str">
            <v>Kabel Mittelspannungsnetz</v>
          </cell>
        </row>
        <row r="23">
          <cell r="B23" t="str">
            <v>Freileitungen Mittelspannungsnetz</v>
          </cell>
        </row>
        <row r="24">
          <cell r="B24" t="str">
            <v>Kabel 1 kV</v>
          </cell>
        </row>
        <row r="25">
          <cell r="B25" t="str">
            <v>Freileitungen 1 kV</v>
          </cell>
        </row>
        <row r="26">
          <cell r="B26" t="str">
            <v>380/220/110/30/10 kV-Stationen</v>
          </cell>
        </row>
        <row r="27">
          <cell r="B27" t="str">
            <v>Hauptverteilerstationen</v>
          </cell>
        </row>
        <row r="28">
          <cell r="B28" t="str">
            <v>Ortsnetzstationen</v>
          </cell>
        </row>
        <row r="29">
          <cell r="B29" t="str">
            <v>Kundenstationen</v>
          </cell>
        </row>
        <row r="30">
          <cell r="B30" t="str">
            <v>Stationsgebäude</v>
          </cell>
        </row>
        <row r="31">
          <cell r="B31" t="str">
            <v>Allgemeine Stationseinrichtungen, Hilfsanlagen</v>
          </cell>
        </row>
        <row r="32">
          <cell r="B32" t="str">
            <v>ortsfeste Hebezeuge und Lastenaufzüge einschließlich Laufschienen, Außenbeleuchtung in Umspann- und Schaltanlagen</v>
          </cell>
        </row>
        <row r="33">
          <cell r="B33" t="str">
            <v>Schalteinrichtungen</v>
          </cell>
        </row>
        <row r="34">
          <cell r="B34" t="str">
            <v>Rundsteuer-, Fernsteuer-, Fernmelde-, Fernmess-, Automatikanlagen, Strom- und Spannungswandler, Netzschutzeinrichtungen</v>
          </cell>
        </row>
        <row r="35">
          <cell r="B35" t="str">
            <v>Kabel Abnehmeranschlüsse</v>
          </cell>
        </row>
        <row r="36">
          <cell r="B36" t="str">
            <v>Freileitungen Abnehmeranschlüsse</v>
          </cell>
        </row>
        <row r="37">
          <cell r="B37" t="str">
            <v>Ortsnetz-Transformatoren, Kabelverteilerschränke</v>
          </cell>
        </row>
        <row r="38">
          <cell r="B38" t="str">
            <v>Zähler, Messeinrichtungen, Uhren, TFR-Empfänger</v>
          </cell>
        </row>
        <row r="39">
          <cell r="B39" t="str">
            <v>Fernsprechleitungen</v>
          </cell>
        </row>
        <row r="40">
          <cell r="B40" t="str">
            <v>Fahrbare Stromaggregate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EWFEinlesen"/>
      <sheetName val="SYS_EWFManipulation"/>
      <sheetName val="SYS_BabManipulation"/>
      <sheetName val="SYS_Daten"/>
      <sheetName val="Cockpit"/>
      <sheetName val="B. BAB 2004"/>
      <sheetName val="B. BAB 2006"/>
      <sheetName val="Abgefragte Werte ARZ"/>
      <sheetName val="Datenbank_EOG"/>
      <sheetName val="Definitionen"/>
      <sheetName val="Anlagengruppen"/>
      <sheetName val="EWF_Antrag_2009"/>
      <sheetName val="A."/>
      <sheetName val="B."/>
      <sheetName val="C."/>
      <sheetName val="D."/>
      <sheetName val="E."/>
      <sheetName val="F."/>
      <sheetName val="G."/>
      <sheetName val="A. 2009"/>
      <sheetName val="B. 2009"/>
      <sheetName val="Plausibilität_Parameter 2009"/>
      <sheetName val="weitere Kostenprüfung 2009"/>
      <sheetName val="Erheblichkeit dieses Netz 2009"/>
      <sheetName val="Erheblichkeit alle Netze 2009"/>
      <sheetName val="Ergebnis_EWF 2009"/>
      <sheetName val="Plausi_B.-Blatt"/>
      <sheetName val="Hilfstabelle AP"/>
      <sheetName val="Konsistenz"/>
      <sheetName val="originäre Werte ARZ"/>
      <sheetName val="Plausi_Schwellenwertdaten"/>
      <sheetName val="Plausibilität_Parameter"/>
      <sheetName val="Plausi_E.-Blatt"/>
      <sheetName val="Plausibilität_Kosten"/>
      <sheetName val="OPEX-Betrachtung"/>
      <sheetName val="weitere Kostenprüfung"/>
      <sheetName val="Erheblichkeitspr. dieses Netzes"/>
      <sheetName val="Erheblichkeitspr. alle Netze"/>
      <sheetName val="K"/>
      <sheetName val="K_NEU"/>
      <sheetName val="Ergebnis_EWF"/>
      <sheetName val="Protokoll"/>
      <sheetName val="EOt mit NB-EWF"/>
      <sheetName val="EOt mit NB-Par. + Gewicht."/>
      <sheetName val="EWF-Betrag_alt_neu"/>
      <sheetName val="A1. Beantragter EWF"/>
      <sheetName val="A2. Erheblichkeitspr. -optional"/>
      <sheetName val="A2a. Erh.pr. alle Netze-option."/>
      <sheetName val="A3. Kostenpr. Erweit. -optional"/>
      <sheetName val="OPEX CAPEX"/>
      <sheetName val="A4. Anpassung EOt"/>
      <sheetName val="A5. Bestimmung Erweiterungsf."/>
      <sheetName val="A6. Ermittl. Gewicht. -optional"/>
      <sheetName val="A7. Teilnet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B4" t="str">
            <v>Grundstücke</v>
          </cell>
        </row>
        <row r="5">
          <cell r="B5" t="str">
            <v>Grundstücksanlagen, Bauten für Transportwesen</v>
          </cell>
        </row>
        <row r="6">
          <cell r="B6" t="str">
            <v>Betriebsgebäude</v>
          </cell>
        </row>
        <row r="7">
          <cell r="B7" t="str">
            <v>Verwaltungsgebäude</v>
          </cell>
        </row>
        <row r="8">
          <cell r="B8" t="str">
            <v>Gleisanlagen, Eisenbahnwagen</v>
          </cell>
        </row>
        <row r="9">
          <cell r="B9" t="str">
            <v>Geschäftsausstattung (ohne EDV, Werkzeuge/Geräte); Vermittlungseinrichtungen</v>
          </cell>
        </row>
        <row r="10">
          <cell r="B10" t="str">
            <v>Werkzeuge/ Geräte</v>
          </cell>
        </row>
        <row r="11">
          <cell r="B11" t="str">
            <v>Lagereinrichtung</v>
          </cell>
        </row>
        <row r="12">
          <cell r="B12" t="str">
            <v>Hardware</v>
          </cell>
        </row>
        <row r="13">
          <cell r="B13" t="str">
            <v>Software</v>
          </cell>
        </row>
        <row r="14">
          <cell r="B14" t="str">
            <v>Leichtfahrzeuge</v>
          </cell>
        </row>
        <row r="15">
          <cell r="B15" t="str">
            <v>Schwerfahrzeuge</v>
          </cell>
        </row>
        <row r="16">
          <cell r="B16" t="str">
            <v>Freileitungen 110-380kV</v>
          </cell>
        </row>
        <row r="17">
          <cell r="B17" t="str">
            <v>Kabel 220 kV</v>
          </cell>
        </row>
        <row r="18">
          <cell r="B18" t="str">
            <v>Kabel 110 kV</v>
          </cell>
        </row>
        <row r="19">
          <cell r="B19" t="str">
            <v>Stationseinrichtungen und Hilfsanlagen inklusive Trafo und Schalter</v>
          </cell>
        </row>
        <row r="20">
          <cell r="B20" t="str">
            <v>Schutz-, Mess- und Überspannungsschutzeinrichtungen, Fernsteuer-, Fernmelde-, Fernmess- und Automatikanlagen sowie Rundsteuerungsanlagen einschließlich Kopplungs-, Trafo- und Schaltanlagen</v>
          </cell>
        </row>
        <row r="21">
          <cell r="B21" t="str">
            <v>Sonstiges</v>
          </cell>
        </row>
        <row r="22">
          <cell r="B22" t="str">
            <v>Kabel Mittelspannungsnetz</v>
          </cell>
        </row>
        <row r="23">
          <cell r="B23" t="str">
            <v>Freileitungen Mittelspannungsnetz</v>
          </cell>
        </row>
        <row r="24">
          <cell r="B24" t="str">
            <v>Kabel 1 kV</v>
          </cell>
        </row>
        <row r="25">
          <cell r="B25" t="str">
            <v>Freileitungen 1 kV</v>
          </cell>
        </row>
        <row r="26">
          <cell r="B26" t="str">
            <v>380/220/110/30/10 kV-Stationen</v>
          </cell>
        </row>
        <row r="27">
          <cell r="B27" t="str">
            <v>Hauptverteilerstationen</v>
          </cell>
        </row>
        <row r="28">
          <cell r="B28" t="str">
            <v>Ortsnetzstationen</v>
          </cell>
        </row>
        <row r="29">
          <cell r="B29" t="str">
            <v>Kundenstationen</v>
          </cell>
        </row>
        <row r="30">
          <cell r="B30" t="str">
            <v>Stationsgebäude</v>
          </cell>
        </row>
        <row r="31">
          <cell r="B31" t="str">
            <v>Allgemeine Stationseinrichtungen, Hilfsanlagen</v>
          </cell>
        </row>
        <row r="32">
          <cell r="B32" t="str">
            <v>ortsfeste Hebezeuge und Lastenaufzüge einschließlich Laufschienen, Außenbeleuchtung in Umspann- und Schaltanlagen</v>
          </cell>
        </row>
        <row r="33">
          <cell r="B33" t="str">
            <v>Schalteinrichtungen</v>
          </cell>
        </row>
        <row r="34">
          <cell r="B34" t="str">
            <v>Rundsteuer-, Fernsteuer-, Fernmelde-, Fernmess-, Automatikanlagen, Strom- und Spannungswandler, Netzschutzeinrichtungen</v>
          </cell>
        </row>
        <row r="35">
          <cell r="B35" t="str">
            <v>Kabel Abnehmeranschlüsse</v>
          </cell>
        </row>
        <row r="36">
          <cell r="B36" t="str">
            <v>Freileitungen Abnehmeranschlüsse</v>
          </cell>
        </row>
        <row r="37">
          <cell r="B37" t="str">
            <v>Ortsnetz-Transformatoren, Kabelverteilerschränke</v>
          </cell>
        </row>
        <row r="38">
          <cell r="B38" t="str">
            <v>Zähler, Messeinrichtungen, Uhren, TFR-Empfänger</v>
          </cell>
        </row>
        <row r="39">
          <cell r="B39" t="str">
            <v>Fernsprechleitungen</v>
          </cell>
        </row>
        <row r="40">
          <cell r="B40" t="str">
            <v>Fahrbare Stromaggregate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kpit"/>
      <sheetName val="GD"/>
      <sheetName val="GD_DB"/>
      <sheetName val="GD_DB_vorgelNB"/>
      <sheetName val="Suchtabelle vorgel. NB"/>
      <sheetName val="PüS08-Daten"/>
      <sheetName val="PüS08-Daten_ungeprüft"/>
      <sheetName val="Ausfüllhilfe"/>
      <sheetName val="Verzinsung"/>
      <sheetName val="A."/>
      <sheetName val="A1."/>
      <sheetName val="A2."/>
      <sheetName val="A3."/>
      <sheetName val="E1."/>
      <sheetName val="E2."/>
      <sheetName val="E3."/>
      <sheetName val="E4."/>
      <sheetName val="F."/>
      <sheetName val="NB-Liste"/>
      <sheetName val="NB-Suchliste"/>
      <sheetName val="Zeitpunkt vorgel. NB"/>
      <sheetName val="A1_Plausibilisierung"/>
      <sheetName val="E1_Durchrechnung"/>
      <sheetName val="vorgel. NB VGL"/>
      <sheetName val="E2_Durchrechnung"/>
      <sheetName val="E3_Durchrechnung"/>
      <sheetName val="E4_Durchrechnung"/>
      <sheetName val="E5_Sonstiges"/>
      <sheetName val="A1. Ergebnis_Gesamt"/>
      <sheetName val="A2. Ergebnis_RegKo"/>
      <sheetName val="A3. Ergebnisübersicht"/>
      <sheetName val="A4. Messung_MSB"/>
      <sheetName val="Protoko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C3" t="str">
            <v>Kostenveränderung Messung / MSB
- BNetzA -</v>
          </cell>
        </row>
        <row r="4">
          <cell r="C4" t="e">
            <v>#REF!</v>
          </cell>
        </row>
        <row r="6">
          <cell r="U6" t="str">
            <v xml:space="preserve"> Messung</v>
          </cell>
          <cell r="W6" t="str">
            <v>MSB</v>
          </cell>
        </row>
        <row r="7">
          <cell r="C7" t="str">
            <v>Anfangs-
bestand
(Ist-Menge)
01.01.2009
- BNetzA -</v>
          </cell>
          <cell r="E7" t="str">
            <v>End-
bestand
(Ist-Menge)
31.12.2009
- BNetzA -</v>
          </cell>
          <cell r="L7" t="str">
            <v>Anfangs-
bestand         
(Ist-Menge)
01.01.2009
- BNetzA -</v>
          </cell>
          <cell r="N7" t="str">
            <v>End-
bestand
(Ist-Menge)
31.12.2009
- BNetzA -</v>
          </cell>
          <cell r="U7" t="str">
            <v>Wieviel Prozent der vollen Kostenänderung wären bei:
- sinkender Netznutzerzahl abbaubar gewesen
- steigender Netznutzerzahl zusätzlich erforderlich geworden?</v>
          </cell>
        </row>
        <row r="8">
          <cell r="U8" t="str">
            <v>in %</v>
          </cell>
        </row>
        <row r="9">
          <cell r="C9">
            <v>0</v>
          </cell>
          <cell r="E9">
            <v>0</v>
          </cell>
          <cell r="L9">
            <v>0</v>
          </cell>
          <cell r="N9">
            <v>0</v>
          </cell>
          <cell r="U9">
            <v>0</v>
          </cell>
          <cell r="W9">
            <v>0</v>
          </cell>
        </row>
        <row r="11">
          <cell r="C11">
            <v>0</v>
          </cell>
          <cell r="E11">
            <v>0</v>
          </cell>
          <cell r="L11">
            <v>0</v>
          </cell>
          <cell r="N11">
            <v>0</v>
          </cell>
          <cell r="U11">
            <v>0</v>
          </cell>
          <cell r="W11">
            <v>0</v>
          </cell>
        </row>
        <row r="12">
          <cell r="L12">
            <v>0</v>
          </cell>
          <cell r="N12">
            <v>0</v>
          </cell>
        </row>
        <row r="14">
          <cell r="C14" t="e">
            <v>#REF!</v>
          </cell>
          <cell r="E14" t="e">
            <v>#REF!</v>
          </cell>
          <cell r="L14" t="e">
            <v>#REF!</v>
          </cell>
          <cell r="N14" t="e">
            <v>#REF!</v>
          </cell>
          <cell r="U14">
            <v>0</v>
          </cell>
          <cell r="W14">
            <v>0</v>
          </cell>
        </row>
        <row r="15">
          <cell r="L15">
            <v>0</v>
          </cell>
          <cell r="N15">
            <v>0</v>
          </cell>
        </row>
        <row r="17">
          <cell r="C17" t="e">
            <v>#REF!</v>
          </cell>
          <cell r="E17" t="e">
            <v>#REF!</v>
          </cell>
          <cell r="L17" t="e">
            <v>#REF!</v>
          </cell>
          <cell r="N17" t="e">
            <v>#REF!</v>
          </cell>
          <cell r="U17">
            <v>0</v>
          </cell>
          <cell r="W17">
            <v>0</v>
          </cell>
        </row>
        <row r="18">
          <cell r="L18">
            <v>0</v>
          </cell>
          <cell r="N18">
            <v>0</v>
          </cell>
        </row>
        <row r="21">
          <cell r="L21">
            <v>0</v>
          </cell>
          <cell r="N21">
            <v>0</v>
          </cell>
        </row>
        <row r="22">
          <cell r="C22">
            <v>0</v>
          </cell>
          <cell r="E22">
            <v>0</v>
          </cell>
        </row>
        <row r="27">
          <cell r="C27" t="str">
            <v>Anfangs-
bestand
(Ist-Menge)
01.01.2009
- BNetzA -</v>
          </cell>
          <cell r="E27" t="str">
            <v>End-
bestand
(Ist-Menge)
31.12.2009
- BNetzA -</v>
          </cell>
          <cell r="L27" t="str">
            <v>Anfangs-
bestand
(Ist-Menge)
01.01.2009
- BNetzA -</v>
          </cell>
          <cell r="N27" t="str">
            <v>End-
bestand
(Ist-Menge)
31.12.2009
- BNetzA -</v>
          </cell>
          <cell r="U27" t="str">
            <v>Anfangs-
bestand
(Ist-Menge)
01.01.2009
- BNetzA -</v>
          </cell>
          <cell r="W27" t="str">
            <v>End-
bestand
(Ist-Menge)
31.12.2009
- BNetzA -</v>
          </cell>
          <cell r="AG27" t="str">
            <v>Ø Istmenge E1</v>
          </cell>
          <cell r="AI27" t="str">
            <v>Abweichung EB - Ø Istmenge E1</v>
          </cell>
        </row>
        <row r="29">
          <cell r="C29" t="e">
            <v>#REF!</v>
          </cell>
          <cell r="E29" t="e">
            <v>#REF!</v>
          </cell>
          <cell r="L29">
            <v>0</v>
          </cell>
          <cell r="N29">
            <v>0</v>
          </cell>
          <cell r="U29">
            <v>0</v>
          </cell>
          <cell r="W29">
            <v>0</v>
          </cell>
          <cell r="AG29">
            <v>0</v>
          </cell>
          <cell r="AI29">
            <v>0</v>
          </cell>
        </row>
        <row r="30">
          <cell r="C30" t="e">
            <v>#REF!</v>
          </cell>
          <cell r="E30" t="e">
            <v>#REF!</v>
          </cell>
          <cell r="L30">
            <v>0</v>
          </cell>
          <cell r="N30">
            <v>0</v>
          </cell>
          <cell r="U30">
            <v>0</v>
          </cell>
          <cell r="W30">
            <v>0</v>
          </cell>
          <cell r="AG30">
            <v>0</v>
          </cell>
          <cell r="AI30">
            <v>0</v>
          </cell>
        </row>
        <row r="31">
          <cell r="C31">
            <v>0</v>
          </cell>
          <cell r="E31">
            <v>0</v>
          </cell>
          <cell r="L31">
            <v>0</v>
          </cell>
          <cell r="N31">
            <v>0</v>
          </cell>
          <cell r="U31">
            <v>0</v>
          </cell>
          <cell r="W31">
            <v>0</v>
          </cell>
          <cell r="AG31">
            <v>0</v>
          </cell>
          <cell r="AI31">
            <v>0</v>
          </cell>
        </row>
        <row r="32">
          <cell r="C32">
            <v>0</v>
          </cell>
          <cell r="E32">
            <v>0</v>
          </cell>
          <cell r="L32">
            <v>0</v>
          </cell>
          <cell r="N32">
            <v>0</v>
          </cell>
          <cell r="U32">
            <v>0</v>
          </cell>
          <cell r="W32">
            <v>0</v>
          </cell>
          <cell r="AG32">
            <v>0</v>
          </cell>
          <cell r="AI32">
            <v>0</v>
          </cell>
        </row>
        <row r="33">
          <cell r="C33" t="e">
            <v>#REF!</v>
          </cell>
          <cell r="E33" t="e">
            <v>#REF!</v>
          </cell>
          <cell r="L33">
            <v>0</v>
          </cell>
          <cell r="N33">
            <v>0</v>
          </cell>
          <cell r="U33">
            <v>0</v>
          </cell>
          <cell r="W33">
            <v>0</v>
          </cell>
          <cell r="AG33">
            <v>0</v>
          </cell>
          <cell r="AI33">
            <v>0</v>
          </cell>
        </row>
        <row r="34">
          <cell r="C34">
            <v>0</v>
          </cell>
          <cell r="E34">
            <v>0</v>
          </cell>
          <cell r="L34">
            <v>0</v>
          </cell>
          <cell r="N34">
            <v>0</v>
          </cell>
          <cell r="U34">
            <v>0</v>
          </cell>
          <cell r="W34">
            <v>0</v>
          </cell>
          <cell r="AG34">
            <v>0</v>
          </cell>
          <cell r="AI34">
            <v>0</v>
          </cell>
        </row>
        <row r="35">
          <cell r="C35">
            <v>0</v>
          </cell>
          <cell r="E35">
            <v>0</v>
          </cell>
          <cell r="L35">
            <v>0</v>
          </cell>
          <cell r="N35">
            <v>0</v>
          </cell>
          <cell r="U35">
            <v>0</v>
          </cell>
          <cell r="W35">
            <v>0</v>
          </cell>
          <cell r="AG35">
            <v>0</v>
          </cell>
          <cell r="AI35">
            <v>0</v>
          </cell>
        </row>
        <row r="40">
          <cell r="C40">
            <v>0</v>
          </cell>
          <cell r="E40">
            <v>0</v>
          </cell>
          <cell r="L40">
            <v>0</v>
          </cell>
          <cell r="N40">
            <v>0</v>
          </cell>
          <cell r="U40">
            <v>0</v>
          </cell>
          <cell r="W40">
            <v>0</v>
          </cell>
          <cell r="AG40">
            <v>0</v>
          </cell>
          <cell r="AI40">
            <v>0</v>
          </cell>
        </row>
        <row r="42">
          <cell r="C42">
            <v>0</v>
          </cell>
          <cell r="E42">
            <v>0</v>
          </cell>
          <cell r="L42">
            <v>0</v>
          </cell>
          <cell r="N42">
            <v>0</v>
          </cell>
          <cell r="U42">
            <v>0</v>
          </cell>
          <cell r="W42">
            <v>0</v>
          </cell>
          <cell r="AG42">
            <v>0</v>
          </cell>
          <cell r="AI42">
            <v>0</v>
          </cell>
        </row>
        <row r="43">
          <cell r="C43">
            <v>0</v>
          </cell>
          <cell r="E43">
            <v>0</v>
          </cell>
          <cell r="L43">
            <v>0</v>
          </cell>
          <cell r="N43">
            <v>0</v>
          </cell>
          <cell r="U43">
            <v>0</v>
          </cell>
          <cell r="W43">
            <v>0</v>
          </cell>
          <cell r="AG43">
            <v>0</v>
          </cell>
          <cell r="AI43">
            <v>0</v>
          </cell>
        </row>
        <row r="44">
          <cell r="C44">
            <v>0</v>
          </cell>
          <cell r="E44">
            <v>0</v>
          </cell>
          <cell r="L44">
            <v>0</v>
          </cell>
          <cell r="N44">
            <v>0</v>
          </cell>
          <cell r="U44">
            <v>0</v>
          </cell>
          <cell r="W44">
            <v>0</v>
          </cell>
          <cell r="AG44">
            <v>0</v>
          </cell>
          <cell r="AI44">
            <v>0</v>
          </cell>
        </row>
        <row r="45">
          <cell r="C45">
            <v>0</v>
          </cell>
          <cell r="E45">
            <v>0</v>
          </cell>
          <cell r="L45">
            <v>0</v>
          </cell>
          <cell r="N45">
            <v>0</v>
          </cell>
          <cell r="U45">
            <v>0</v>
          </cell>
          <cell r="W45">
            <v>0</v>
          </cell>
          <cell r="AG45">
            <v>0</v>
          </cell>
          <cell r="AI45">
            <v>0</v>
          </cell>
        </row>
        <row r="46">
          <cell r="C46">
            <v>0</v>
          </cell>
          <cell r="E46">
            <v>0</v>
          </cell>
          <cell r="L46">
            <v>0</v>
          </cell>
          <cell r="N46">
            <v>0</v>
          </cell>
          <cell r="U46">
            <v>0</v>
          </cell>
          <cell r="W46">
            <v>0</v>
          </cell>
          <cell r="AG46">
            <v>0</v>
          </cell>
          <cell r="AI46">
            <v>0</v>
          </cell>
        </row>
      </sheetData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gangsniveau"/>
      <sheetName val="VPI"/>
      <sheetName val="dnb Kosten v. Veränderungen"/>
      <sheetName val="dnb Kosten Netzabgang 1"/>
      <sheetName val="dnb Kosten Netzabgang 2"/>
      <sheetName val="dnb Kosten nach Netzabgängen"/>
      <sheetName val="dnb Kosten Netzzugang 1"/>
      <sheetName val="dnb Kosten Netzzugang 2"/>
      <sheetName val="dnb Kosten nach Netzveränd."/>
      <sheetName val="EOG Anpassung vor Netzveränd."/>
      <sheetName val="EOG Anpassung Netzabgang 1"/>
      <sheetName val="EOG Anpassung Netzabgang 2"/>
      <sheetName val="EOG Anpassung nach Netzabgängen"/>
      <sheetName val="EOG Anpassung Netzzugang 1"/>
      <sheetName val="EOG Anpassung Netzzugang 2"/>
      <sheetName val="EOG Anpass. n. Netzveränderung"/>
      <sheetName val="EOG vor Netzveränderungen"/>
      <sheetName val="Kst Strom"/>
      <sheetName val="EOG Netzabgang 1"/>
      <sheetName val="EOG Netzabgang 2"/>
      <sheetName val="EOG nach Netzabgängen"/>
      <sheetName val="EOG Netzzugang 1"/>
      <sheetName val="EOG Netzzugang 2"/>
      <sheetName val="EOG nach Netzveränderung"/>
    </sheetNames>
    <sheetDataSet>
      <sheetData sheetId="0">
        <row r="6">
          <cell r="AW6">
            <v>2019</v>
          </cell>
        </row>
        <row r="10">
          <cell r="E10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kpit"/>
      <sheetName val="Eingabeformular"/>
      <sheetName val="vereinfachte_Prüfung"/>
      <sheetName val="Preise"/>
      <sheetName val="Mengen"/>
      <sheetName val="Erlösobergrenze"/>
      <sheetName val="GD"/>
      <sheetName val="A."/>
      <sheetName val="C1"/>
      <sheetName val="Ausfüllhilfe"/>
      <sheetName val="Erläuterungen"/>
      <sheetName val="1_1_Preisverprobung"/>
      <sheetName val="1_2_Preisverprobung"/>
      <sheetName val="2_Mengenverprobung"/>
      <sheetName val="3_Verprobung"/>
      <sheetName val="Preisblatt"/>
    </sheetNames>
    <sheetDataSet>
      <sheetData sheetId="0" refreshError="1"/>
      <sheetData sheetId="1" refreshError="1">
        <row r="2">
          <cell r="I2" t="str">
            <v>IST</v>
          </cell>
          <cell r="J2" t="str">
            <v>PLAN</v>
          </cell>
        </row>
        <row r="3">
          <cell r="I3">
            <v>2004</v>
          </cell>
          <cell r="J3">
            <v>2006</v>
          </cell>
        </row>
        <row r="4">
          <cell r="I4">
            <v>2006</v>
          </cell>
          <cell r="J4">
            <v>2008</v>
          </cell>
        </row>
        <row r="5">
          <cell r="I5">
            <v>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grundlage"/>
      <sheetName val="Kostenbasis"/>
      <sheetName val="EO 2. Periode"/>
      <sheetName val="Regulierungskontosaldo"/>
    </sheetNames>
    <sheetDataSet>
      <sheetData sheetId="0">
        <row r="2">
          <cell r="A2" t="str">
            <v>RegK - 38 54 38 - 2</v>
          </cell>
        </row>
        <row r="5">
          <cell r="A5" t="str">
            <v>RegK - 38 54 01 - 2</v>
          </cell>
          <cell r="B5" t="str">
            <v>Stadtwerke Trier Versorgungs-GmbH</v>
          </cell>
          <cell r="C5" t="str">
            <v>Ostallee 7 - 13</v>
          </cell>
          <cell r="D5" t="str">
            <v>54290</v>
          </cell>
          <cell r="E5" t="str">
            <v>Trier</v>
          </cell>
        </row>
        <row r="6">
          <cell r="A6" t="str">
            <v xml:space="preserve">RegK - 38 54 04 - 2 </v>
          </cell>
          <cell r="B6" t="str">
            <v>Rheinhessische Energie- und Wasserversorgungs-GmbH</v>
          </cell>
          <cell r="C6" t="str">
            <v>Binger Straße 135</v>
          </cell>
          <cell r="D6" t="str">
            <v>55218</v>
          </cell>
          <cell r="E6" t="str">
            <v>Ingelheim</v>
          </cell>
        </row>
        <row r="7">
          <cell r="A7" t="str">
            <v>RegK - 38 54 05 - 2</v>
          </cell>
          <cell r="B7" t="str">
            <v>e-rp GmbH</v>
          </cell>
          <cell r="C7" t="str">
            <v>Gartenstr. 22</v>
          </cell>
          <cell r="D7" t="str">
            <v>55232</v>
          </cell>
          <cell r="E7" t="str">
            <v>Alzey</v>
          </cell>
        </row>
        <row r="8">
          <cell r="A8" t="str">
            <v>RegK - 38 54 06 - 2</v>
          </cell>
          <cell r="B8" t="str">
            <v>Gemeindewerke Budenheim</v>
          </cell>
          <cell r="C8" t="str">
            <v>Untere Stefanstraße 65</v>
          </cell>
          <cell r="D8" t="str">
            <v>55257</v>
          </cell>
          <cell r="E8" t="str">
            <v>Budenheim</v>
          </cell>
        </row>
        <row r="9">
          <cell r="A9" t="str">
            <v>RegK - 38 54 11 - 2</v>
          </cell>
          <cell r="B9" t="str">
            <v>EVM Netz GmbH</v>
          </cell>
          <cell r="C9" t="str">
            <v>Ludwig-Erhard-Str. 8</v>
          </cell>
          <cell r="D9" t="str">
            <v>56073</v>
          </cell>
          <cell r="E9" t="str">
            <v>Koblenz</v>
          </cell>
        </row>
        <row r="10">
          <cell r="A10" t="str">
            <v>RegK - 38 54 13 - 2</v>
          </cell>
          <cell r="B10" t="str">
            <v>Stadtwerke Neuwied GmbH</v>
          </cell>
          <cell r="C10" t="str">
            <v>Hafenstraße 90</v>
          </cell>
          <cell r="D10" t="str">
            <v>56564</v>
          </cell>
          <cell r="E10" t="str">
            <v>Neuwied</v>
          </cell>
        </row>
        <row r="11">
          <cell r="A11" t="str">
            <v xml:space="preserve">RegK - 38 54 17 - 2 </v>
          </cell>
          <cell r="B11" t="str">
            <v>Stadtwerke Kusel GmbH
c/o Kommunale Netzgesellschaft Südwest mbH</v>
          </cell>
          <cell r="C11" t="str">
            <v>Industriestr. 31a</v>
          </cell>
          <cell r="D11">
            <v>67063</v>
          </cell>
          <cell r="E11" t="str">
            <v>Ludwigshafen</v>
          </cell>
        </row>
        <row r="12">
          <cell r="A12" t="str">
            <v>RegK - 38 54 18 - 2</v>
          </cell>
          <cell r="B12" t="str">
            <v>Gemeindewerke Hütschenhausen 
c/o Kommunale Netzgesellschaft Südwest mbH</v>
          </cell>
          <cell r="C12" t="str">
            <v>Industriestr. 31a</v>
          </cell>
          <cell r="D12">
            <v>67063</v>
          </cell>
          <cell r="E12" t="str">
            <v>Ludwigshafen</v>
          </cell>
        </row>
        <row r="13">
          <cell r="A13" t="str">
            <v>RegK - 38 54 19 - 2</v>
          </cell>
          <cell r="B13" t="str">
            <v>Stadtwerke Ramstein-Miesenbach
c/o Kommunale Netzgesellschaft Südwest mbH</v>
          </cell>
          <cell r="C13" t="str">
            <v>Industriestr. 31a</v>
          </cell>
          <cell r="D13">
            <v>67063</v>
          </cell>
          <cell r="E13" t="str">
            <v>Ludwigshafen</v>
          </cell>
        </row>
        <row r="14">
          <cell r="A14" t="str">
            <v>RegK - 38 54 21 - 2</v>
          </cell>
          <cell r="B14" t="str">
            <v>Gemeindewerk Bruchmühlbach-Miesau</v>
          </cell>
          <cell r="C14" t="str">
            <v>Am Rathaus 2</v>
          </cell>
          <cell r="D14" t="str">
            <v>66892</v>
          </cell>
          <cell r="E14" t="str">
            <v>Bruchmühlbach-Miesau</v>
          </cell>
        </row>
        <row r="15">
          <cell r="A15" t="str">
            <v>RegK - 38 54 22 - 2</v>
          </cell>
          <cell r="B15" t="str">
            <v xml:space="preserve">Stadtwerke Pirmasens Versorgungs GmbH c/o Kanzlei CMS Hasche Sigle </v>
          </cell>
          <cell r="C15" t="str">
            <v>Schöttlestr. 8</v>
          </cell>
          <cell r="D15">
            <v>70597</v>
          </cell>
          <cell r="E15" t="str">
            <v>Stuttgart</v>
          </cell>
        </row>
        <row r="16">
          <cell r="A16" t="str">
            <v>RegK - 38 52 23 - 2</v>
          </cell>
          <cell r="B16" t="str">
            <v>Gemeindewerke Münchweiler/Rodalb
c/o Kommunale Netzgesellschaft Südwest mbH</v>
          </cell>
          <cell r="C16" t="str">
            <v>Industriestr. 31a</v>
          </cell>
          <cell r="D16">
            <v>67063</v>
          </cell>
          <cell r="E16" t="str">
            <v>Ludwigshafen</v>
          </cell>
        </row>
        <row r="17">
          <cell r="A17" t="str">
            <v>RegK - 38 54 24 - 2</v>
          </cell>
          <cell r="B17" t="str">
            <v>Verbandsgemeindewerke Dahner Felsenland</v>
          </cell>
          <cell r="C17" t="str">
            <v>Schulstraße 29</v>
          </cell>
          <cell r="D17" t="str">
            <v>66994</v>
          </cell>
          <cell r="E17" t="str">
            <v>Dahn</v>
          </cell>
        </row>
        <row r="18">
          <cell r="A18" t="str">
            <v>RegK - 38 54 27 - 2</v>
          </cell>
          <cell r="B18" t="str">
            <v>Stadtwerke Bad Dürkheim GmbH</v>
          </cell>
          <cell r="C18" t="str">
            <v>Salinenstraße 36</v>
          </cell>
          <cell r="D18" t="str">
            <v>67098</v>
          </cell>
          <cell r="E18" t="str">
            <v>Bad Dürkheim</v>
          </cell>
        </row>
        <row r="19">
          <cell r="A19" t="str">
            <v>RegK - 38 54 28 - 2</v>
          </cell>
          <cell r="B19" t="str">
            <v>Stadtwerke Schifferstadt</v>
          </cell>
          <cell r="C19" t="str">
            <v>Mühlstraße 18</v>
          </cell>
          <cell r="D19" t="str">
            <v>67105</v>
          </cell>
          <cell r="E19" t="str">
            <v>Schifferstadt</v>
          </cell>
        </row>
        <row r="20">
          <cell r="A20" t="str">
            <v>RegK - 38 54 29 - 2</v>
          </cell>
          <cell r="B20" t="str">
            <v>Verbandsgemeindewerk Dannstadt-Schauernheim</v>
          </cell>
          <cell r="C20" t="str">
            <v>Am Rathausplatz 1</v>
          </cell>
          <cell r="D20" t="str">
            <v>67125</v>
          </cell>
          <cell r="E20" t="str">
            <v>Dannstadt-Schauernheim</v>
          </cell>
        </row>
        <row r="21">
          <cell r="A21" t="str">
            <v>RegK - 38 54 30 - 2</v>
          </cell>
          <cell r="B21" t="str">
            <v>Stadtwerke Deidesheim</v>
          </cell>
          <cell r="C21" t="str">
            <v>Im Kathrinenbild 5</v>
          </cell>
          <cell r="D21" t="str">
            <v>67146</v>
          </cell>
          <cell r="E21" t="str">
            <v>Deidesheim</v>
          </cell>
        </row>
        <row r="22">
          <cell r="A22" t="str">
            <v>RegK - 38 54 31 - 2</v>
          </cell>
          <cell r="B22" t="str">
            <v>E-Werk Meckenheim/Pfalz</v>
          </cell>
          <cell r="C22" t="str">
            <v>Hauptstraße 58</v>
          </cell>
          <cell r="D22" t="str">
            <v>67149</v>
          </cell>
          <cell r="E22" t="str">
            <v>Meckenheim</v>
          </cell>
        </row>
        <row r="23">
          <cell r="A23" t="str">
            <v>RegK - 38 54 32 - 2</v>
          </cell>
          <cell r="B23" t="str">
            <v>Stadtwerke Wachenheim</v>
          </cell>
          <cell r="C23" t="str">
            <v>Weinstraße 16</v>
          </cell>
          <cell r="D23" t="str">
            <v>67157</v>
          </cell>
          <cell r="E23" t="str">
            <v>Wachenheim</v>
          </cell>
        </row>
        <row r="24">
          <cell r="A24" t="str">
            <v>RegK - 38 54 35 - 2</v>
          </cell>
          <cell r="B24" t="str">
            <v>Gemeindewerke Bobenheim-Roxheim GmbH</v>
          </cell>
          <cell r="C24" t="str">
            <v>Wormser Straße 111</v>
          </cell>
          <cell r="D24" t="str">
            <v>67227</v>
          </cell>
          <cell r="E24" t="str">
            <v>Frankenthal</v>
          </cell>
        </row>
        <row r="25">
          <cell r="A25" t="str">
            <v>RegK - 38 54 36 - 2</v>
          </cell>
          <cell r="B25" t="str">
            <v>Stadtwerke Frankenthal GmbH</v>
          </cell>
          <cell r="C25" t="str">
            <v>Wormser Straße 111</v>
          </cell>
          <cell r="D25" t="str">
            <v>67227</v>
          </cell>
          <cell r="E25" t="str">
            <v>Frankenthal</v>
          </cell>
        </row>
        <row r="26">
          <cell r="A26" t="str">
            <v>RegK - 38 54 38 - 2</v>
          </cell>
          <cell r="B26" t="str">
            <v>Elektrizitäts-Genossenschaft Dirmstein eG</v>
          </cell>
          <cell r="C26" t="str">
            <v>Wormser Straße 111</v>
          </cell>
          <cell r="D26" t="str">
            <v>67227</v>
          </cell>
          <cell r="E26" t="str">
            <v>Frankenthal</v>
          </cell>
        </row>
        <row r="27">
          <cell r="A27" t="str">
            <v>RegK - 38 54 39 - 2</v>
          </cell>
          <cell r="B27" t="str">
            <v>Gemeindewerke Fußgönheim</v>
          </cell>
          <cell r="C27" t="str">
            <v>Hauptstraße 79</v>
          </cell>
          <cell r="D27">
            <v>67133</v>
          </cell>
          <cell r="E27" t="str">
            <v>Maxdorf</v>
          </cell>
        </row>
        <row r="28">
          <cell r="A28" t="str">
            <v>RegK - 38 54 40 - 2</v>
          </cell>
          <cell r="B28" t="str">
            <v>Gemeindewerke Lambsheim</v>
          </cell>
          <cell r="C28" t="str">
            <v>Mühltorstr. 25</v>
          </cell>
          <cell r="D28" t="str">
            <v>67245</v>
          </cell>
          <cell r="E28" t="str">
            <v>Lambsheim</v>
          </cell>
        </row>
        <row r="29">
          <cell r="A29" t="str">
            <v>RegK - 38 54 41 - 2</v>
          </cell>
          <cell r="B29" t="str">
            <v>Stadtwerke Grünstadt GmbH</v>
          </cell>
          <cell r="C29" t="str">
            <v>Max-Planck-Straße 12</v>
          </cell>
          <cell r="D29" t="str">
            <v>67269</v>
          </cell>
          <cell r="E29" t="str">
            <v>Grünstadt</v>
          </cell>
        </row>
        <row r="30">
          <cell r="A30" t="str">
            <v>RegK - 38 54 42 - 2</v>
          </cell>
          <cell r="B30" t="str">
            <v>Elektrizitätsversorgungsunternehmen der Ortsgemeinde Gerolsheim</v>
          </cell>
          <cell r="C30" t="str">
            <v>Industriestr. 11</v>
          </cell>
          <cell r="D30" t="str">
            <v>67269</v>
          </cell>
          <cell r="E30" t="str">
            <v>Grünstadt</v>
          </cell>
        </row>
        <row r="31">
          <cell r="A31" t="str">
            <v>RegK - 38 54 43 - 2</v>
          </cell>
          <cell r="B31" t="str">
            <v>Elektrizitätsversorgungsunternehmen der Ortsgemeinde Obrigheim</v>
          </cell>
          <cell r="C31" t="str">
            <v>Industriestr. 11</v>
          </cell>
          <cell r="D31" t="str">
            <v>67269</v>
          </cell>
          <cell r="E31" t="str">
            <v>Grünstadt</v>
          </cell>
        </row>
        <row r="32">
          <cell r="A32" t="str">
            <v>RegK - 38 54 44 - 2</v>
          </cell>
          <cell r="B32" t="str">
            <v>e-rp GmbH</v>
          </cell>
          <cell r="C32" t="str">
            <v>Gartenstr. 22</v>
          </cell>
          <cell r="D32" t="str">
            <v>55232</v>
          </cell>
          <cell r="E32" t="str">
            <v>Alzey</v>
          </cell>
        </row>
        <row r="33">
          <cell r="A33" t="str">
            <v>RegK - 38 54 45 - 2</v>
          </cell>
          <cell r="B33" t="str">
            <v>EVU der Verbandsgemeinde Eisenberg</v>
          </cell>
          <cell r="C33" t="str">
            <v>Schulstr. 18</v>
          </cell>
          <cell r="D33" t="str">
            <v>67304</v>
          </cell>
          <cell r="E33" t="str">
            <v>Eisenberg</v>
          </cell>
        </row>
        <row r="34">
          <cell r="A34" t="str">
            <v>RegK - 38 54 46 - 2</v>
          </cell>
          <cell r="B34" t="str">
            <v>Elektrizitätsversorgungsunternehmen Ramsen der Gemeinde Ramsen</v>
          </cell>
          <cell r="C34" t="str">
            <v>Schulstr. 18</v>
          </cell>
          <cell r="D34" t="str">
            <v>67304</v>
          </cell>
          <cell r="E34" t="str">
            <v>Eisenberg</v>
          </cell>
        </row>
        <row r="35">
          <cell r="A35" t="str">
            <v>RegK - 38 54 47 - 2</v>
          </cell>
          <cell r="B35" t="str">
            <v>E-Werk  der Gemeinde Wattenheim</v>
          </cell>
          <cell r="C35" t="str">
            <v>Hauptstr. 45</v>
          </cell>
          <cell r="D35" t="str">
            <v>67310</v>
          </cell>
          <cell r="E35" t="str">
            <v>Hettenleidelheim</v>
          </cell>
        </row>
        <row r="36">
          <cell r="A36" t="str">
            <v>RegK - 38 54 48 - 2</v>
          </cell>
          <cell r="B36" t="str">
            <v>Gemeindewerke Hettenleidelheim</v>
          </cell>
          <cell r="C36" t="str">
            <v>Hauptstr. 45</v>
          </cell>
          <cell r="D36" t="str">
            <v>67310</v>
          </cell>
          <cell r="E36" t="str">
            <v>Hettenleidelheim</v>
          </cell>
        </row>
        <row r="37">
          <cell r="A37" t="str">
            <v>RegK - 38 54 49 - 2</v>
          </cell>
          <cell r="B37" t="str">
            <v>Stadtwerke Speyer GmbH</v>
          </cell>
          <cell r="C37" t="str">
            <v>Georg Peter Süß Straße 2</v>
          </cell>
          <cell r="D37" t="str">
            <v>67346</v>
          </cell>
          <cell r="E37" t="str">
            <v>Speyer</v>
          </cell>
        </row>
        <row r="38">
          <cell r="A38" t="str">
            <v>RegK - 38 54 50 - 2</v>
          </cell>
          <cell r="B38" t="str">
            <v>Gemeindewerke Dudenhofen, E-Werk</v>
          </cell>
          <cell r="C38" t="str">
            <v>Konrad-Adenauer-Platz 6</v>
          </cell>
          <cell r="D38" t="str">
            <v>67373</v>
          </cell>
          <cell r="E38" t="str">
            <v>Dudenhofen</v>
          </cell>
        </row>
        <row r="39">
          <cell r="A39" t="str">
            <v>RegK - 38 54 51 - 2</v>
          </cell>
          <cell r="B39" t="str">
            <v>Stadtwerke Neustadt an der Weinstraße GmbH</v>
          </cell>
          <cell r="C39" t="str">
            <v>Schlachthofstraße 60</v>
          </cell>
          <cell r="D39" t="str">
            <v>67433</v>
          </cell>
          <cell r="E39" t="str">
            <v>Neustadt</v>
          </cell>
        </row>
        <row r="40">
          <cell r="A40" t="str">
            <v>RegK - 38 54 52 - 2</v>
          </cell>
          <cell r="B40" t="str">
            <v>Gemeindewerke Haßloch GmbH</v>
          </cell>
          <cell r="C40" t="str">
            <v>Gottlieb-Duttenhöfer-Straße 27</v>
          </cell>
          <cell r="D40" t="str">
            <v>67454</v>
          </cell>
          <cell r="E40" t="str">
            <v>Haßloch/Pfalz</v>
          </cell>
        </row>
        <row r="41">
          <cell r="A41" t="str">
            <v>RegK - 38 54 53 - 2</v>
          </cell>
          <cell r="B41" t="str">
            <v>Stadtwerke Lambrecht (Pfalz) GmbH</v>
          </cell>
          <cell r="C41" t="str">
            <v>Hauptstraße 14</v>
          </cell>
          <cell r="D41" t="str">
            <v>67466</v>
          </cell>
          <cell r="E41" t="str">
            <v>Lambrecht</v>
          </cell>
        </row>
        <row r="42">
          <cell r="A42" t="str">
            <v>RegK - 38 54 54 - 2</v>
          </cell>
          <cell r="B42" t="str">
            <v xml:space="preserve">Gemeindewerke Weidenthal </v>
          </cell>
          <cell r="C42" t="str">
            <v>Ramsteiner Weg 2</v>
          </cell>
          <cell r="D42">
            <v>67685</v>
          </cell>
          <cell r="E42" t="str">
            <v>Weilerbach</v>
          </cell>
        </row>
        <row r="43">
          <cell r="A43" t="str">
            <v>RegK - 38 54 56 - 2</v>
          </cell>
          <cell r="B43" t="str">
            <v>Abita Energie Otterberg GmbH</v>
          </cell>
          <cell r="C43" t="str">
            <v>Bismarckstraße 14</v>
          </cell>
          <cell r="D43" t="str">
            <v>67655</v>
          </cell>
          <cell r="E43" t="str">
            <v>Kaiserslautern</v>
          </cell>
        </row>
        <row r="44">
          <cell r="A44" t="str">
            <v>RegK - 38 54 58 - 2</v>
          </cell>
          <cell r="B44" t="str">
            <v>Gemeindewerk Stelzenberg -Elektroversorgung  c/o SWK Versorgungs-AG</v>
          </cell>
          <cell r="C44" t="str">
            <v>Bismarckstraße 14</v>
          </cell>
          <cell r="D44" t="str">
            <v>67655</v>
          </cell>
          <cell r="E44" t="str">
            <v>Kaiserslautern</v>
          </cell>
        </row>
        <row r="45">
          <cell r="A45" t="str">
            <v>RegK - 38 54 59 - 2</v>
          </cell>
          <cell r="B45" t="str">
            <v>Gemeindewerk Krickenbach -Elektroversorgung   c/o SWK Versorgungs-AG</v>
          </cell>
          <cell r="C45" t="str">
            <v>Bismarckstraße 14</v>
          </cell>
          <cell r="D45" t="str">
            <v>67655</v>
          </cell>
          <cell r="E45" t="str">
            <v>Kaiserslautern</v>
          </cell>
        </row>
        <row r="46">
          <cell r="A46" t="str">
            <v>RegK - 38 54 60 - 2</v>
          </cell>
          <cell r="B46" t="str">
            <v xml:space="preserve">SWK Stadtwerke Kaiserslautern Versorgungs-AG
</v>
          </cell>
          <cell r="C46" t="str">
            <v>Bismarckstraße 14</v>
          </cell>
          <cell r="D46" t="str">
            <v>67655</v>
          </cell>
          <cell r="E46" t="str">
            <v>Kaiserslautern</v>
          </cell>
        </row>
        <row r="47">
          <cell r="A47" t="str">
            <v>RegK - 38 54 61 - 2</v>
          </cell>
          <cell r="B47" t="str">
            <v>Gemeindewerke Enkenbach-Alsenborn</v>
          </cell>
          <cell r="C47" t="str">
            <v>Hauptstraße 18</v>
          </cell>
          <cell r="D47" t="str">
            <v>67677</v>
          </cell>
          <cell r="E47" t="str">
            <v>Enkenbach-Alsenborn</v>
          </cell>
        </row>
        <row r="48">
          <cell r="A48" t="str">
            <v>RegK - 38 54 62 - 2</v>
          </cell>
          <cell r="B48" t="str">
            <v xml:space="preserve">Elektrizitätsversorgung Weilerbach </v>
          </cell>
          <cell r="C48" t="str">
            <v>Rummelstr. 15</v>
          </cell>
          <cell r="D48" t="str">
            <v>67685</v>
          </cell>
          <cell r="E48" t="str">
            <v>Weilerbach</v>
          </cell>
        </row>
        <row r="49">
          <cell r="A49" t="str">
            <v>RegK - 38 54 63 - 2</v>
          </cell>
          <cell r="B49" t="str">
            <v>Verbandsgemeindewerke Hochspeyer</v>
          </cell>
          <cell r="C49" t="str">
            <v>Hauptstraße 121</v>
          </cell>
          <cell r="D49" t="str">
            <v>67691</v>
          </cell>
          <cell r="E49" t="str">
            <v>Hochspeyer</v>
          </cell>
        </row>
        <row r="50">
          <cell r="A50" t="str">
            <v>RegK - 38 54 64 - 2</v>
          </cell>
          <cell r="B50" t="str">
            <v>Gemeindewerke Waldfischbach-Burgalben</v>
          </cell>
          <cell r="C50" t="str">
            <v>Friedhofstraße 3</v>
          </cell>
          <cell r="D50" t="str">
            <v>67714</v>
          </cell>
          <cell r="E50" t="str">
            <v>Waldfischbach-Burgalben</v>
          </cell>
        </row>
        <row r="51">
          <cell r="A51" t="str">
            <v>RegK - 38 54 65 - 2</v>
          </cell>
          <cell r="B51" t="str">
            <v>Stadtwerke Germersheim GmbH</v>
          </cell>
          <cell r="C51" t="str">
            <v>Gaswerkstraße 3</v>
          </cell>
          <cell r="D51" t="str">
            <v>76726</v>
          </cell>
          <cell r="E51" t="str">
            <v>Germersheim</v>
          </cell>
        </row>
        <row r="52">
          <cell r="A52" t="str">
            <v>RegK - 38 54 66 - 2</v>
          </cell>
          <cell r="B52" t="str">
            <v>Verbands- und Gemeindewerke Rülzheim</v>
          </cell>
          <cell r="C52" t="str">
            <v>Am Deutschordensplatz 1</v>
          </cell>
          <cell r="D52" t="str">
            <v>76761</v>
          </cell>
          <cell r="E52" t="str">
            <v>Rülzheim</v>
          </cell>
        </row>
        <row r="53">
          <cell r="A53" t="str">
            <v>RegK - 38 54 67 - 2</v>
          </cell>
          <cell r="B53" t="str">
            <v>Gemeindewerke Hördt</v>
          </cell>
          <cell r="C53" t="str">
            <v>Am Deutschordensplatz 1</v>
          </cell>
          <cell r="D53" t="str">
            <v>76761</v>
          </cell>
          <cell r="E53" t="str">
            <v>Rülzheim</v>
          </cell>
        </row>
        <row r="54">
          <cell r="A54" t="str">
            <v>RegK - 38 54 68 - 2</v>
          </cell>
          <cell r="B54" t="str">
            <v>Gemeindewerke Rheinzabern c/o Gemeindewerke Herxheim</v>
          </cell>
          <cell r="C54" t="str">
            <v>Am Rathaus 6</v>
          </cell>
          <cell r="D54" t="str">
            <v>76863</v>
          </cell>
          <cell r="E54" t="str">
            <v>Herxheim</v>
          </cell>
        </row>
        <row r="55">
          <cell r="A55" t="str">
            <v>RegK - 38 54 69 - 2</v>
          </cell>
          <cell r="B55" t="str">
            <v>Energie Südwest Netz GmbH</v>
          </cell>
          <cell r="C55" t="str">
            <v>Industriestraße 18</v>
          </cell>
          <cell r="D55" t="str">
            <v>76829</v>
          </cell>
          <cell r="E55" t="str">
            <v>Landau</v>
          </cell>
        </row>
        <row r="56">
          <cell r="A56" t="str">
            <v>RegK - 38 54 71 - 2</v>
          </cell>
          <cell r="B56" t="str">
            <v>Energie- und Bäderbetrieb -Elektrizitätsversorgung- Hauenstein</v>
          </cell>
          <cell r="C56" t="str">
            <v>Schulstraße 4</v>
          </cell>
          <cell r="D56" t="str">
            <v>76846</v>
          </cell>
          <cell r="E56" t="str">
            <v>Hauenstein</v>
          </cell>
        </row>
        <row r="57">
          <cell r="A57" t="str">
            <v>RegK - 38 54 72 - 2</v>
          </cell>
          <cell r="B57" t="str">
            <v>Stadtwerke Annweiler am Trifels</v>
          </cell>
          <cell r="C57" t="str">
            <v>Saarlandstr. 13</v>
          </cell>
          <cell r="D57" t="str">
            <v>76855</v>
          </cell>
          <cell r="E57" t="str">
            <v>Annweiler am Trifels</v>
          </cell>
        </row>
        <row r="58">
          <cell r="A58" t="str">
            <v>RegK - 38 54 73 - 2</v>
          </cell>
          <cell r="B58" t="str">
            <v>Gemeindewerke Herxheim</v>
          </cell>
          <cell r="C58" t="str">
            <v>Am Rathaus 6</v>
          </cell>
          <cell r="D58" t="str">
            <v>76863</v>
          </cell>
          <cell r="E58" t="str">
            <v>Herxheim</v>
          </cell>
        </row>
        <row r="59">
          <cell r="A59" t="str">
            <v>RegK - 38 54 74 - 2</v>
          </cell>
          <cell r="B59" t="str">
            <v>Stadtwerke Bad Bergzabern GmbH</v>
          </cell>
          <cell r="C59" t="str">
            <v>Landauer Straße 23</v>
          </cell>
          <cell r="D59" t="str">
            <v>76887</v>
          </cell>
          <cell r="E59" t="str">
            <v>Bad Bergzabern</v>
          </cell>
        </row>
        <row r="60">
          <cell r="A60" t="str">
            <v>RegK - 38 54 75 - 2</v>
          </cell>
          <cell r="B60" t="str">
            <v>Stadtwerke Zweibrücken GmbH</v>
          </cell>
          <cell r="C60" t="str">
            <v>Gasstraße 1</v>
          </cell>
          <cell r="D60" t="str">
            <v>66482</v>
          </cell>
          <cell r="E60" t="str">
            <v>Zweibrücken</v>
          </cell>
        </row>
        <row r="61">
          <cell r="A61" t="str">
            <v>RegK - 38 54 76 - 2</v>
          </cell>
          <cell r="B61" t="str">
            <v>EVU der Ortsgemeinde Winden  c/o Stw Bad Bergzabern GmbH</v>
          </cell>
          <cell r="C61" t="str">
            <v>Landauer Straße 23</v>
          </cell>
          <cell r="D61">
            <v>76887</v>
          </cell>
          <cell r="E61" t="str">
            <v>Bad Bergzabern</v>
          </cell>
        </row>
        <row r="62">
          <cell r="A62" t="str">
            <v>RegK - 38 54 77 - 2</v>
          </cell>
          <cell r="B62" t="str">
            <v>Kommunale Netzgesellschaft Südwest mbH</v>
          </cell>
          <cell r="C62" t="str">
            <v>Industriestr. 31a</v>
          </cell>
          <cell r="D62">
            <v>67063</v>
          </cell>
          <cell r="E62" t="str">
            <v>Ludwigshafen</v>
          </cell>
        </row>
      </sheetData>
      <sheetData sheetId="1">
        <row r="27">
          <cell r="E27">
            <v>445252.37793816649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abSelected="1" view="pageBreakPreview" zoomScale="130" zoomScaleNormal="100" zoomScaleSheetLayoutView="130" workbookViewId="0">
      <selection activeCell="B80" sqref="B80"/>
    </sheetView>
  </sheetViews>
  <sheetFormatPr baseColWidth="10" defaultColWidth="11.42578125" defaultRowHeight="12.75" outlineLevelRow="2" x14ac:dyDescent="0.2"/>
  <cols>
    <col min="1" max="1" width="32.7109375" customWidth="1"/>
    <col min="2" max="2" width="20.5703125" customWidth="1"/>
    <col min="3" max="3" width="20.7109375" customWidth="1"/>
    <col min="4" max="6" width="21.7109375" customWidth="1"/>
    <col min="9" max="9" width="14" customWidth="1"/>
    <col min="10" max="10" width="12.28515625" customWidth="1"/>
    <col min="257" max="257" width="32.7109375" customWidth="1"/>
    <col min="258" max="258" width="20.5703125" customWidth="1"/>
    <col min="259" max="259" width="20.7109375" customWidth="1"/>
    <col min="260" max="262" width="21.7109375" customWidth="1"/>
    <col min="265" max="265" width="14" customWidth="1"/>
    <col min="266" max="266" width="12.28515625" customWidth="1"/>
    <col min="513" max="513" width="32.7109375" customWidth="1"/>
    <col min="514" max="514" width="20.5703125" customWidth="1"/>
    <col min="515" max="515" width="20.7109375" customWidth="1"/>
    <col min="516" max="518" width="21.7109375" customWidth="1"/>
    <col min="521" max="521" width="14" customWidth="1"/>
    <col min="522" max="522" width="12.28515625" customWidth="1"/>
    <col min="769" max="769" width="32.7109375" customWidth="1"/>
    <col min="770" max="770" width="20.5703125" customWidth="1"/>
    <col min="771" max="771" width="20.7109375" customWidth="1"/>
    <col min="772" max="774" width="21.7109375" customWidth="1"/>
    <col min="777" max="777" width="14" customWidth="1"/>
    <col min="778" max="778" width="12.28515625" customWidth="1"/>
    <col min="1025" max="1025" width="32.7109375" customWidth="1"/>
    <col min="1026" max="1026" width="20.5703125" customWidth="1"/>
    <col min="1027" max="1027" width="20.7109375" customWidth="1"/>
    <col min="1028" max="1030" width="21.7109375" customWidth="1"/>
    <col min="1033" max="1033" width="14" customWidth="1"/>
    <col min="1034" max="1034" width="12.28515625" customWidth="1"/>
    <col min="1281" max="1281" width="32.7109375" customWidth="1"/>
    <col min="1282" max="1282" width="20.5703125" customWidth="1"/>
    <col min="1283" max="1283" width="20.7109375" customWidth="1"/>
    <col min="1284" max="1286" width="21.7109375" customWidth="1"/>
    <col min="1289" max="1289" width="14" customWidth="1"/>
    <col min="1290" max="1290" width="12.28515625" customWidth="1"/>
    <col min="1537" max="1537" width="32.7109375" customWidth="1"/>
    <col min="1538" max="1538" width="20.5703125" customWidth="1"/>
    <col min="1539" max="1539" width="20.7109375" customWidth="1"/>
    <col min="1540" max="1542" width="21.7109375" customWidth="1"/>
    <col min="1545" max="1545" width="14" customWidth="1"/>
    <col min="1546" max="1546" width="12.28515625" customWidth="1"/>
    <col min="1793" max="1793" width="32.7109375" customWidth="1"/>
    <col min="1794" max="1794" width="20.5703125" customWidth="1"/>
    <col min="1795" max="1795" width="20.7109375" customWidth="1"/>
    <col min="1796" max="1798" width="21.7109375" customWidth="1"/>
    <col min="1801" max="1801" width="14" customWidth="1"/>
    <col min="1802" max="1802" width="12.28515625" customWidth="1"/>
    <col min="2049" max="2049" width="32.7109375" customWidth="1"/>
    <col min="2050" max="2050" width="20.5703125" customWidth="1"/>
    <col min="2051" max="2051" width="20.7109375" customWidth="1"/>
    <col min="2052" max="2054" width="21.7109375" customWidth="1"/>
    <col min="2057" max="2057" width="14" customWidth="1"/>
    <col min="2058" max="2058" width="12.28515625" customWidth="1"/>
    <col min="2305" max="2305" width="32.7109375" customWidth="1"/>
    <col min="2306" max="2306" width="20.5703125" customWidth="1"/>
    <col min="2307" max="2307" width="20.7109375" customWidth="1"/>
    <col min="2308" max="2310" width="21.7109375" customWidth="1"/>
    <col min="2313" max="2313" width="14" customWidth="1"/>
    <col min="2314" max="2314" width="12.28515625" customWidth="1"/>
    <col min="2561" max="2561" width="32.7109375" customWidth="1"/>
    <col min="2562" max="2562" width="20.5703125" customWidth="1"/>
    <col min="2563" max="2563" width="20.7109375" customWidth="1"/>
    <col min="2564" max="2566" width="21.7109375" customWidth="1"/>
    <col min="2569" max="2569" width="14" customWidth="1"/>
    <col min="2570" max="2570" width="12.28515625" customWidth="1"/>
    <col min="2817" max="2817" width="32.7109375" customWidth="1"/>
    <col min="2818" max="2818" width="20.5703125" customWidth="1"/>
    <col min="2819" max="2819" width="20.7109375" customWidth="1"/>
    <col min="2820" max="2822" width="21.7109375" customWidth="1"/>
    <col min="2825" max="2825" width="14" customWidth="1"/>
    <col min="2826" max="2826" width="12.28515625" customWidth="1"/>
    <col min="3073" max="3073" width="32.7109375" customWidth="1"/>
    <col min="3074" max="3074" width="20.5703125" customWidth="1"/>
    <col min="3075" max="3075" width="20.7109375" customWidth="1"/>
    <col min="3076" max="3078" width="21.7109375" customWidth="1"/>
    <col min="3081" max="3081" width="14" customWidth="1"/>
    <col min="3082" max="3082" width="12.28515625" customWidth="1"/>
    <col min="3329" max="3329" width="32.7109375" customWidth="1"/>
    <col min="3330" max="3330" width="20.5703125" customWidth="1"/>
    <col min="3331" max="3331" width="20.7109375" customWidth="1"/>
    <col min="3332" max="3334" width="21.7109375" customWidth="1"/>
    <col min="3337" max="3337" width="14" customWidth="1"/>
    <col min="3338" max="3338" width="12.28515625" customWidth="1"/>
    <col min="3585" max="3585" width="32.7109375" customWidth="1"/>
    <col min="3586" max="3586" width="20.5703125" customWidth="1"/>
    <col min="3587" max="3587" width="20.7109375" customWidth="1"/>
    <col min="3588" max="3590" width="21.7109375" customWidth="1"/>
    <col min="3593" max="3593" width="14" customWidth="1"/>
    <col min="3594" max="3594" width="12.28515625" customWidth="1"/>
    <col min="3841" max="3841" width="32.7109375" customWidth="1"/>
    <col min="3842" max="3842" width="20.5703125" customWidth="1"/>
    <col min="3843" max="3843" width="20.7109375" customWidth="1"/>
    <col min="3844" max="3846" width="21.7109375" customWidth="1"/>
    <col min="3849" max="3849" width="14" customWidth="1"/>
    <col min="3850" max="3850" width="12.28515625" customWidth="1"/>
    <col min="4097" max="4097" width="32.7109375" customWidth="1"/>
    <col min="4098" max="4098" width="20.5703125" customWidth="1"/>
    <col min="4099" max="4099" width="20.7109375" customWidth="1"/>
    <col min="4100" max="4102" width="21.7109375" customWidth="1"/>
    <col min="4105" max="4105" width="14" customWidth="1"/>
    <col min="4106" max="4106" width="12.28515625" customWidth="1"/>
    <col min="4353" max="4353" width="32.7109375" customWidth="1"/>
    <col min="4354" max="4354" width="20.5703125" customWidth="1"/>
    <col min="4355" max="4355" width="20.7109375" customWidth="1"/>
    <col min="4356" max="4358" width="21.7109375" customWidth="1"/>
    <col min="4361" max="4361" width="14" customWidth="1"/>
    <col min="4362" max="4362" width="12.28515625" customWidth="1"/>
    <col min="4609" max="4609" width="32.7109375" customWidth="1"/>
    <col min="4610" max="4610" width="20.5703125" customWidth="1"/>
    <col min="4611" max="4611" width="20.7109375" customWidth="1"/>
    <col min="4612" max="4614" width="21.7109375" customWidth="1"/>
    <col min="4617" max="4617" width="14" customWidth="1"/>
    <col min="4618" max="4618" width="12.28515625" customWidth="1"/>
    <col min="4865" max="4865" width="32.7109375" customWidth="1"/>
    <col min="4866" max="4866" width="20.5703125" customWidth="1"/>
    <col min="4867" max="4867" width="20.7109375" customWidth="1"/>
    <col min="4868" max="4870" width="21.7109375" customWidth="1"/>
    <col min="4873" max="4873" width="14" customWidth="1"/>
    <col min="4874" max="4874" width="12.28515625" customWidth="1"/>
    <col min="5121" max="5121" width="32.7109375" customWidth="1"/>
    <col min="5122" max="5122" width="20.5703125" customWidth="1"/>
    <col min="5123" max="5123" width="20.7109375" customWidth="1"/>
    <col min="5124" max="5126" width="21.7109375" customWidth="1"/>
    <col min="5129" max="5129" width="14" customWidth="1"/>
    <col min="5130" max="5130" width="12.28515625" customWidth="1"/>
    <col min="5377" max="5377" width="32.7109375" customWidth="1"/>
    <col min="5378" max="5378" width="20.5703125" customWidth="1"/>
    <col min="5379" max="5379" width="20.7109375" customWidth="1"/>
    <col min="5380" max="5382" width="21.7109375" customWidth="1"/>
    <col min="5385" max="5385" width="14" customWidth="1"/>
    <col min="5386" max="5386" width="12.28515625" customWidth="1"/>
    <col min="5633" max="5633" width="32.7109375" customWidth="1"/>
    <col min="5634" max="5634" width="20.5703125" customWidth="1"/>
    <col min="5635" max="5635" width="20.7109375" customWidth="1"/>
    <col min="5636" max="5638" width="21.7109375" customWidth="1"/>
    <col min="5641" max="5641" width="14" customWidth="1"/>
    <col min="5642" max="5642" width="12.28515625" customWidth="1"/>
    <col min="5889" max="5889" width="32.7109375" customWidth="1"/>
    <col min="5890" max="5890" width="20.5703125" customWidth="1"/>
    <col min="5891" max="5891" width="20.7109375" customWidth="1"/>
    <col min="5892" max="5894" width="21.7109375" customWidth="1"/>
    <col min="5897" max="5897" width="14" customWidth="1"/>
    <col min="5898" max="5898" width="12.28515625" customWidth="1"/>
    <col min="6145" max="6145" width="32.7109375" customWidth="1"/>
    <col min="6146" max="6146" width="20.5703125" customWidth="1"/>
    <col min="6147" max="6147" width="20.7109375" customWidth="1"/>
    <col min="6148" max="6150" width="21.7109375" customWidth="1"/>
    <col min="6153" max="6153" width="14" customWidth="1"/>
    <col min="6154" max="6154" width="12.28515625" customWidth="1"/>
    <col min="6401" max="6401" width="32.7109375" customWidth="1"/>
    <col min="6402" max="6402" width="20.5703125" customWidth="1"/>
    <col min="6403" max="6403" width="20.7109375" customWidth="1"/>
    <col min="6404" max="6406" width="21.7109375" customWidth="1"/>
    <col min="6409" max="6409" width="14" customWidth="1"/>
    <col min="6410" max="6410" width="12.28515625" customWidth="1"/>
    <col min="6657" max="6657" width="32.7109375" customWidth="1"/>
    <col min="6658" max="6658" width="20.5703125" customWidth="1"/>
    <col min="6659" max="6659" width="20.7109375" customWidth="1"/>
    <col min="6660" max="6662" width="21.7109375" customWidth="1"/>
    <col min="6665" max="6665" width="14" customWidth="1"/>
    <col min="6666" max="6666" width="12.28515625" customWidth="1"/>
    <col min="6913" max="6913" width="32.7109375" customWidth="1"/>
    <col min="6914" max="6914" width="20.5703125" customWidth="1"/>
    <col min="6915" max="6915" width="20.7109375" customWidth="1"/>
    <col min="6916" max="6918" width="21.7109375" customWidth="1"/>
    <col min="6921" max="6921" width="14" customWidth="1"/>
    <col min="6922" max="6922" width="12.28515625" customWidth="1"/>
    <col min="7169" max="7169" width="32.7109375" customWidth="1"/>
    <col min="7170" max="7170" width="20.5703125" customWidth="1"/>
    <col min="7171" max="7171" width="20.7109375" customWidth="1"/>
    <col min="7172" max="7174" width="21.7109375" customWidth="1"/>
    <col min="7177" max="7177" width="14" customWidth="1"/>
    <col min="7178" max="7178" width="12.28515625" customWidth="1"/>
    <col min="7425" max="7425" width="32.7109375" customWidth="1"/>
    <col min="7426" max="7426" width="20.5703125" customWidth="1"/>
    <col min="7427" max="7427" width="20.7109375" customWidth="1"/>
    <col min="7428" max="7430" width="21.7109375" customWidth="1"/>
    <col min="7433" max="7433" width="14" customWidth="1"/>
    <col min="7434" max="7434" width="12.28515625" customWidth="1"/>
    <col min="7681" max="7681" width="32.7109375" customWidth="1"/>
    <col min="7682" max="7682" width="20.5703125" customWidth="1"/>
    <col min="7683" max="7683" width="20.7109375" customWidth="1"/>
    <col min="7684" max="7686" width="21.7109375" customWidth="1"/>
    <col min="7689" max="7689" width="14" customWidth="1"/>
    <col min="7690" max="7690" width="12.28515625" customWidth="1"/>
    <col min="7937" max="7937" width="32.7109375" customWidth="1"/>
    <col min="7938" max="7938" width="20.5703125" customWidth="1"/>
    <col min="7939" max="7939" width="20.7109375" customWidth="1"/>
    <col min="7940" max="7942" width="21.7109375" customWidth="1"/>
    <col min="7945" max="7945" width="14" customWidth="1"/>
    <col min="7946" max="7946" width="12.28515625" customWidth="1"/>
    <col min="8193" max="8193" width="32.7109375" customWidth="1"/>
    <col min="8194" max="8194" width="20.5703125" customWidth="1"/>
    <col min="8195" max="8195" width="20.7109375" customWidth="1"/>
    <col min="8196" max="8198" width="21.7109375" customWidth="1"/>
    <col min="8201" max="8201" width="14" customWidth="1"/>
    <col min="8202" max="8202" width="12.28515625" customWidth="1"/>
    <col min="8449" max="8449" width="32.7109375" customWidth="1"/>
    <col min="8450" max="8450" width="20.5703125" customWidth="1"/>
    <col min="8451" max="8451" width="20.7109375" customWidth="1"/>
    <col min="8452" max="8454" width="21.7109375" customWidth="1"/>
    <col min="8457" max="8457" width="14" customWidth="1"/>
    <col min="8458" max="8458" width="12.28515625" customWidth="1"/>
    <col min="8705" max="8705" width="32.7109375" customWidth="1"/>
    <col min="8706" max="8706" width="20.5703125" customWidth="1"/>
    <col min="8707" max="8707" width="20.7109375" customWidth="1"/>
    <col min="8708" max="8710" width="21.7109375" customWidth="1"/>
    <col min="8713" max="8713" width="14" customWidth="1"/>
    <col min="8714" max="8714" width="12.28515625" customWidth="1"/>
    <col min="8961" max="8961" width="32.7109375" customWidth="1"/>
    <col min="8962" max="8962" width="20.5703125" customWidth="1"/>
    <col min="8963" max="8963" width="20.7109375" customWidth="1"/>
    <col min="8964" max="8966" width="21.7109375" customWidth="1"/>
    <col min="8969" max="8969" width="14" customWidth="1"/>
    <col min="8970" max="8970" width="12.28515625" customWidth="1"/>
    <col min="9217" max="9217" width="32.7109375" customWidth="1"/>
    <col min="9218" max="9218" width="20.5703125" customWidth="1"/>
    <col min="9219" max="9219" width="20.7109375" customWidth="1"/>
    <col min="9220" max="9222" width="21.7109375" customWidth="1"/>
    <col min="9225" max="9225" width="14" customWidth="1"/>
    <col min="9226" max="9226" width="12.28515625" customWidth="1"/>
    <col min="9473" max="9473" width="32.7109375" customWidth="1"/>
    <col min="9474" max="9474" width="20.5703125" customWidth="1"/>
    <col min="9475" max="9475" width="20.7109375" customWidth="1"/>
    <col min="9476" max="9478" width="21.7109375" customWidth="1"/>
    <col min="9481" max="9481" width="14" customWidth="1"/>
    <col min="9482" max="9482" width="12.28515625" customWidth="1"/>
    <col min="9729" max="9729" width="32.7109375" customWidth="1"/>
    <col min="9730" max="9730" width="20.5703125" customWidth="1"/>
    <col min="9731" max="9731" width="20.7109375" customWidth="1"/>
    <col min="9732" max="9734" width="21.7109375" customWidth="1"/>
    <col min="9737" max="9737" width="14" customWidth="1"/>
    <col min="9738" max="9738" width="12.28515625" customWidth="1"/>
    <col min="9985" max="9985" width="32.7109375" customWidth="1"/>
    <col min="9986" max="9986" width="20.5703125" customWidth="1"/>
    <col min="9987" max="9987" width="20.7109375" customWidth="1"/>
    <col min="9988" max="9990" width="21.7109375" customWidth="1"/>
    <col min="9993" max="9993" width="14" customWidth="1"/>
    <col min="9994" max="9994" width="12.28515625" customWidth="1"/>
    <col min="10241" max="10241" width="32.7109375" customWidth="1"/>
    <col min="10242" max="10242" width="20.5703125" customWidth="1"/>
    <col min="10243" max="10243" width="20.7109375" customWidth="1"/>
    <col min="10244" max="10246" width="21.7109375" customWidth="1"/>
    <col min="10249" max="10249" width="14" customWidth="1"/>
    <col min="10250" max="10250" width="12.28515625" customWidth="1"/>
    <col min="10497" max="10497" width="32.7109375" customWidth="1"/>
    <col min="10498" max="10498" width="20.5703125" customWidth="1"/>
    <col min="10499" max="10499" width="20.7109375" customWidth="1"/>
    <col min="10500" max="10502" width="21.7109375" customWidth="1"/>
    <col min="10505" max="10505" width="14" customWidth="1"/>
    <col min="10506" max="10506" width="12.28515625" customWidth="1"/>
    <col min="10753" max="10753" width="32.7109375" customWidth="1"/>
    <col min="10754" max="10754" width="20.5703125" customWidth="1"/>
    <col min="10755" max="10755" width="20.7109375" customWidth="1"/>
    <col min="10756" max="10758" width="21.7109375" customWidth="1"/>
    <col min="10761" max="10761" width="14" customWidth="1"/>
    <col min="10762" max="10762" width="12.28515625" customWidth="1"/>
    <col min="11009" max="11009" width="32.7109375" customWidth="1"/>
    <col min="11010" max="11010" width="20.5703125" customWidth="1"/>
    <col min="11011" max="11011" width="20.7109375" customWidth="1"/>
    <col min="11012" max="11014" width="21.7109375" customWidth="1"/>
    <col min="11017" max="11017" width="14" customWidth="1"/>
    <col min="11018" max="11018" width="12.28515625" customWidth="1"/>
    <col min="11265" max="11265" width="32.7109375" customWidth="1"/>
    <col min="11266" max="11266" width="20.5703125" customWidth="1"/>
    <col min="11267" max="11267" width="20.7109375" customWidth="1"/>
    <col min="11268" max="11270" width="21.7109375" customWidth="1"/>
    <col min="11273" max="11273" width="14" customWidth="1"/>
    <col min="11274" max="11274" width="12.28515625" customWidth="1"/>
    <col min="11521" max="11521" width="32.7109375" customWidth="1"/>
    <col min="11522" max="11522" width="20.5703125" customWidth="1"/>
    <col min="11523" max="11523" width="20.7109375" customWidth="1"/>
    <col min="11524" max="11526" width="21.7109375" customWidth="1"/>
    <col min="11529" max="11529" width="14" customWidth="1"/>
    <col min="11530" max="11530" width="12.28515625" customWidth="1"/>
    <col min="11777" max="11777" width="32.7109375" customWidth="1"/>
    <col min="11778" max="11778" width="20.5703125" customWidth="1"/>
    <col min="11779" max="11779" width="20.7109375" customWidth="1"/>
    <col min="11780" max="11782" width="21.7109375" customWidth="1"/>
    <col min="11785" max="11785" width="14" customWidth="1"/>
    <col min="11786" max="11786" width="12.28515625" customWidth="1"/>
    <col min="12033" max="12033" width="32.7109375" customWidth="1"/>
    <col min="12034" max="12034" width="20.5703125" customWidth="1"/>
    <col min="12035" max="12035" width="20.7109375" customWidth="1"/>
    <col min="12036" max="12038" width="21.7109375" customWidth="1"/>
    <col min="12041" max="12041" width="14" customWidth="1"/>
    <col min="12042" max="12042" width="12.28515625" customWidth="1"/>
    <col min="12289" max="12289" width="32.7109375" customWidth="1"/>
    <col min="12290" max="12290" width="20.5703125" customWidth="1"/>
    <col min="12291" max="12291" width="20.7109375" customWidth="1"/>
    <col min="12292" max="12294" width="21.7109375" customWidth="1"/>
    <col min="12297" max="12297" width="14" customWidth="1"/>
    <col min="12298" max="12298" width="12.28515625" customWidth="1"/>
    <col min="12545" max="12545" width="32.7109375" customWidth="1"/>
    <col min="12546" max="12546" width="20.5703125" customWidth="1"/>
    <col min="12547" max="12547" width="20.7109375" customWidth="1"/>
    <col min="12548" max="12550" width="21.7109375" customWidth="1"/>
    <col min="12553" max="12553" width="14" customWidth="1"/>
    <col min="12554" max="12554" width="12.28515625" customWidth="1"/>
    <col min="12801" max="12801" width="32.7109375" customWidth="1"/>
    <col min="12802" max="12802" width="20.5703125" customWidth="1"/>
    <col min="12803" max="12803" width="20.7109375" customWidth="1"/>
    <col min="12804" max="12806" width="21.7109375" customWidth="1"/>
    <col min="12809" max="12809" width="14" customWidth="1"/>
    <col min="12810" max="12810" width="12.28515625" customWidth="1"/>
    <col min="13057" max="13057" width="32.7109375" customWidth="1"/>
    <col min="13058" max="13058" width="20.5703125" customWidth="1"/>
    <col min="13059" max="13059" width="20.7109375" customWidth="1"/>
    <col min="13060" max="13062" width="21.7109375" customWidth="1"/>
    <col min="13065" max="13065" width="14" customWidth="1"/>
    <col min="13066" max="13066" width="12.28515625" customWidth="1"/>
    <col min="13313" max="13313" width="32.7109375" customWidth="1"/>
    <col min="13314" max="13314" width="20.5703125" customWidth="1"/>
    <col min="13315" max="13315" width="20.7109375" customWidth="1"/>
    <col min="13316" max="13318" width="21.7109375" customWidth="1"/>
    <col min="13321" max="13321" width="14" customWidth="1"/>
    <col min="13322" max="13322" width="12.28515625" customWidth="1"/>
    <col min="13569" max="13569" width="32.7109375" customWidth="1"/>
    <col min="13570" max="13570" width="20.5703125" customWidth="1"/>
    <col min="13571" max="13571" width="20.7109375" customWidth="1"/>
    <col min="13572" max="13574" width="21.7109375" customWidth="1"/>
    <col min="13577" max="13577" width="14" customWidth="1"/>
    <col min="13578" max="13578" width="12.28515625" customWidth="1"/>
    <col min="13825" max="13825" width="32.7109375" customWidth="1"/>
    <col min="13826" max="13826" width="20.5703125" customWidth="1"/>
    <col min="13827" max="13827" width="20.7109375" customWidth="1"/>
    <col min="13828" max="13830" width="21.7109375" customWidth="1"/>
    <col min="13833" max="13833" width="14" customWidth="1"/>
    <col min="13834" max="13834" width="12.28515625" customWidth="1"/>
    <col min="14081" max="14081" width="32.7109375" customWidth="1"/>
    <col min="14082" max="14082" width="20.5703125" customWidth="1"/>
    <col min="14083" max="14083" width="20.7109375" customWidth="1"/>
    <col min="14084" max="14086" width="21.7109375" customWidth="1"/>
    <col min="14089" max="14089" width="14" customWidth="1"/>
    <col min="14090" max="14090" width="12.28515625" customWidth="1"/>
    <col min="14337" max="14337" width="32.7109375" customWidth="1"/>
    <col min="14338" max="14338" width="20.5703125" customWidth="1"/>
    <col min="14339" max="14339" width="20.7109375" customWidth="1"/>
    <col min="14340" max="14342" width="21.7109375" customWidth="1"/>
    <col min="14345" max="14345" width="14" customWidth="1"/>
    <col min="14346" max="14346" width="12.28515625" customWidth="1"/>
    <col min="14593" max="14593" width="32.7109375" customWidth="1"/>
    <col min="14594" max="14594" width="20.5703125" customWidth="1"/>
    <col min="14595" max="14595" width="20.7109375" customWidth="1"/>
    <col min="14596" max="14598" width="21.7109375" customWidth="1"/>
    <col min="14601" max="14601" width="14" customWidth="1"/>
    <col min="14602" max="14602" width="12.28515625" customWidth="1"/>
    <col min="14849" max="14849" width="32.7109375" customWidth="1"/>
    <col min="14850" max="14850" width="20.5703125" customWidth="1"/>
    <col min="14851" max="14851" width="20.7109375" customWidth="1"/>
    <col min="14852" max="14854" width="21.7109375" customWidth="1"/>
    <col min="14857" max="14857" width="14" customWidth="1"/>
    <col min="14858" max="14858" width="12.28515625" customWidth="1"/>
    <col min="15105" max="15105" width="32.7109375" customWidth="1"/>
    <col min="15106" max="15106" width="20.5703125" customWidth="1"/>
    <col min="15107" max="15107" width="20.7109375" customWidth="1"/>
    <col min="15108" max="15110" width="21.7109375" customWidth="1"/>
    <col min="15113" max="15113" width="14" customWidth="1"/>
    <col min="15114" max="15114" width="12.28515625" customWidth="1"/>
    <col min="15361" max="15361" width="32.7109375" customWidth="1"/>
    <col min="15362" max="15362" width="20.5703125" customWidth="1"/>
    <col min="15363" max="15363" width="20.7109375" customWidth="1"/>
    <col min="15364" max="15366" width="21.7109375" customWidth="1"/>
    <col min="15369" max="15369" width="14" customWidth="1"/>
    <col min="15370" max="15370" width="12.28515625" customWidth="1"/>
    <col min="15617" max="15617" width="32.7109375" customWidth="1"/>
    <col min="15618" max="15618" width="20.5703125" customWidth="1"/>
    <col min="15619" max="15619" width="20.7109375" customWidth="1"/>
    <col min="15620" max="15622" width="21.7109375" customWidth="1"/>
    <col min="15625" max="15625" width="14" customWidth="1"/>
    <col min="15626" max="15626" width="12.28515625" customWidth="1"/>
    <col min="15873" max="15873" width="32.7109375" customWidth="1"/>
    <col min="15874" max="15874" width="20.5703125" customWidth="1"/>
    <col min="15875" max="15875" width="20.7109375" customWidth="1"/>
    <col min="15876" max="15878" width="21.7109375" customWidth="1"/>
    <col min="15881" max="15881" width="14" customWidth="1"/>
    <col min="15882" max="15882" width="12.28515625" customWidth="1"/>
    <col min="16129" max="16129" width="32.7109375" customWidth="1"/>
    <col min="16130" max="16130" width="20.5703125" customWidth="1"/>
    <col min="16131" max="16131" width="20.7109375" customWidth="1"/>
    <col min="16132" max="16134" width="21.7109375" customWidth="1"/>
    <col min="16137" max="16137" width="14" customWidth="1"/>
    <col min="16138" max="16138" width="12.28515625" customWidth="1"/>
  </cols>
  <sheetData>
    <row r="1" spans="1:12" ht="18" x14ac:dyDescent="0.25">
      <c r="A1" s="1" t="s">
        <v>0</v>
      </c>
      <c r="B1" s="2"/>
      <c r="C1" s="2"/>
      <c r="D1" s="2"/>
      <c r="E1" s="2"/>
      <c r="F1" s="3"/>
      <c r="G1" s="4"/>
    </row>
    <row r="2" spans="1:12" ht="18" x14ac:dyDescent="0.25">
      <c r="A2" s="5" t="s">
        <v>1</v>
      </c>
      <c r="B2" s="6"/>
      <c r="C2" s="7"/>
      <c r="D2" s="7"/>
      <c r="E2" s="7"/>
      <c r="F2" s="8"/>
      <c r="G2" s="4"/>
      <c r="I2" s="9"/>
      <c r="J2" s="10"/>
      <c r="K2" s="10"/>
      <c r="L2" s="10"/>
    </row>
    <row r="3" spans="1:12" ht="18" x14ac:dyDescent="0.25">
      <c r="A3" s="11" t="s">
        <v>2</v>
      </c>
      <c r="B3" s="6"/>
      <c r="C3" s="6"/>
      <c r="D3" s="6"/>
      <c r="E3" s="6"/>
      <c r="F3" s="12"/>
      <c r="G3" s="4"/>
    </row>
    <row r="4" spans="1:12" ht="18" x14ac:dyDescent="0.25">
      <c r="A4" s="13"/>
      <c r="B4" s="14"/>
      <c r="C4" s="14"/>
      <c r="D4" s="15"/>
      <c r="E4" s="14"/>
      <c r="F4" s="16"/>
      <c r="G4" s="4"/>
      <c r="I4" s="17"/>
    </row>
    <row r="5" spans="1:12" ht="18" x14ac:dyDescent="0.25">
      <c r="A5" s="18" t="s">
        <v>3</v>
      </c>
      <c r="B5" s="19"/>
      <c r="C5" s="19"/>
      <c r="D5" s="19"/>
      <c r="E5" s="19"/>
      <c r="F5" s="20"/>
      <c r="G5" s="4"/>
    </row>
    <row r="6" spans="1:12" ht="18" x14ac:dyDescent="0.25">
      <c r="A6" s="21"/>
      <c r="B6" s="22"/>
      <c r="C6" s="22"/>
      <c r="D6" s="22"/>
      <c r="E6" s="22"/>
      <c r="F6" s="23"/>
      <c r="G6" s="4"/>
      <c r="I6" s="17"/>
    </row>
    <row r="7" spans="1:12" ht="18" x14ac:dyDescent="0.25">
      <c r="A7" s="24" t="s">
        <v>4</v>
      </c>
      <c r="B7" s="25"/>
      <c r="C7" s="26"/>
      <c r="D7" s="26"/>
      <c r="E7" s="26"/>
      <c r="F7" s="27"/>
      <c r="G7" s="4"/>
      <c r="I7" s="17"/>
    </row>
    <row r="8" spans="1:12" ht="18" x14ac:dyDescent="0.25">
      <c r="A8" s="28" t="s">
        <v>5</v>
      </c>
      <c r="B8" s="29"/>
      <c r="C8" s="30" t="s">
        <v>6</v>
      </c>
      <c r="D8" s="31"/>
      <c r="E8" s="30" t="s">
        <v>7</v>
      </c>
      <c r="F8" s="31"/>
      <c r="G8" s="4"/>
      <c r="I8" s="17"/>
    </row>
    <row r="9" spans="1:12" ht="18" x14ac:dyDescent="0.25">
      <c r="A9" s="32" t="s">
        <v>8</v>
      </c>
      <c r="B9" s="33"/>
      <c r="C9" s="34" t="s">
        <v>9</v>
      </c>
      <c r="D9" s="34" t="s">
        <v>10</v>
      </c>
      <c r="E9" s="34" t="s">
        <v>9</v>
      </c>
      <c r="F9" s="34" t="s">
        <v>10</v>
      </c>
      <c r="G9" s="4"/>
      <c r="I9" s="17"/>
    </row>
    <row r="10" spans="1:12" ht="18" x14ac:dyDescent="0.25">
      <c r="A10" s="35" t="s">
        <v>11</v>
      </c>
      <c r="B10" s="36"/>
      <c r="C10" s="37" t="s">
        <v>12</v>
      </c>
      <c r="D10" s="37" t="s">
        <v>13</v>
      </c>
      <c r="E10" s="37" t="s">
        <v>12</v>
      </c>
      <c r="F10" s="37" t="s">
        <v>13</v>
      </c>
      <c r="G10" s="4"/>
    </row>
    <row r="11" spans="1:12" ht="18" x14ac:dyDescent="0.25">
      <c r="A11" s="35" t="s">
        <v>14</v>
      </c>
      <c r="B11" s="36"/>
      <c r="C11" s="38">
        <v>1.3</v>
      </c>
      <c r="D11" s="38">
        <v>4.26</v>
      </c>
      <c r="E11" s="38">
        <v>98.89</v>
      </c>
      <c r="F11" s="38">
        <v>0.35</v>
      </c>
      <c r="G11" s="4"/>
    </row>
    <row r="12" spans="1:12" ht="18" x14ac:dyDescent="0.25">
      <c r="A12" s="35" t="s">
        <v>15</v>
      </c>
      <c r="B12" s="36"/>
      <c r="C12" s="38">
        <v>1.94</v>
      </c>
      <c r="D12" s="38">
        <v>5.0999999999999996</v>
      </c>
      <c r="E12" s="38">
        <v>129.4</v>
      </c>
      <c r="F12" s="38">
        <v>0</v>
      </c>
      <c r="G12" s="4"/>
    </row>
    <row r="13" spans="1:12" ht="18" x14ac:dyDescent="0.25">
      <c r="A13" s="35" t="s">
        <v>16</v>
      </c>
      <c r="B13" s="36"/>
      <c r="C13" s="39">
        <v>0.28000000000000003</v>
      </c>
      <c r="D13" s="39">
        <v>5.92</v>
      </c>
      <c r="E13" s="39">
        <v>96.05</v>
      </c>
      <c r="F13" s="39">
        <v>2.09</v>
      </c>
      <c r="G13" s="4"/>
    </row>
    <row r="14" spans="1:12" ht="6" customHeight="1" x14ac:dyDescent="0.25">
      <c r="A14" s="40"/>
      <c r="B14" s="41"/>
      <c r="C14" s="41"/>
      <c r="D14" s="41"/>
      <c r="E14" s="41"/>
      <c r="F14" s="42"/>
      <c r="G14" s="4"/>
    </row>
    <row r="15" spans="1:12" ht="18" x14ac:dyDescent="0.25">
      <c r="A15" s="32" t="s">
        <v>5</v>
      </c>
      <c r="B15" s="33"/>
      <c r="C15" s="43"/>
      <c r="D15" s="43"/>
      <c r="E15" s="43"/>
      <c r="F15" s="44"/>
      <c r="G15" s="4"/>
    </row>
    <row r="16" spans="1:12" ht="18" x14ac:dyDescent="0.25">
      <c r="A16" s="32" t="s">
        <v>17</v>
      </c>
      <c r="B16" s="33"/>
      <c r="C16" s="45" t="s">
        <v>18</v>
      </c>
      <c r="D16" s="45" t="s">
        <v>10</v>
      </c>
      <c r="E16" s="43"/>
      <c r="F16" s="46"/>
      <c r="G16" s="4"/>
      <c r="I16" s="47"/>
    </row>
    <row r="17" spans="1:13" ht="18" x14ac:dyDescent="0.25">
      <c r="A17" s="35" t="s">
        <v>11</v>
      </c>
      <c r="B17" s="36"/>
      <c r="C17" s="48" t="s">
        <v>19</v>
      </c>
      <c r="D17" s="48" t="s">
        <v>13</v>
      </c>
      <c r="E17" s="45"/>
      <c r="F17" s="46"/>
      <c r="G17" s="4"/>
      <c r="I17" s="47"/>
    </row>
    <row r="18" spans="1:13" ht="18" x14ac:dyDescent="0.25">
      <c r="A18" s="35" t="s">
        <v>14</v>
      </c>
      <c r="B18" s="36"/>
      <c r="C18" s="38">
        <f>ROUND(E11/6,2)</f>
        <v>16.48</v>
      </c>
      <c r="D18" s="49">
        <f>F11</f>
        <v>0.35</v>
      </c>
      <c r="E18" s="50"/>
      <c r="F18" s="51"/>
      <c r="G18" s="4"/>
      <c r="I18" s="17"/>
    </row>
    <row r="19" spans="1:13" ht="18" x14ac:dyDescent="0.25">
      <c r="A19" s="35" t="s">
        <v>15</v>
      </c>
      <c r="B19" s="36"/>
      <c r="C19" s="38">
        <f>ROUND(E12/6,2)</f>
        <v>21.57</v>
      </c>
      <c r="D19" s="49">
        <f>F12</f>
        <v>0</v>
      </c>
      <c r="E19" s="50"/>
      <c r="F19" s="51"/>
      <c r="G19" s="4"/>
      <c r="I19" s="17"/>
    </row>
    <row r="20" spans="1:13" ht="18" x14ac:dyDescent="0.25">
      <c r="A20" s="35" t="s">
        <v>16</v>
      </c>
      <c r="B20" s="36"/>
      <c r="C20" s="39">
        <f>ROUND(E13/6,2)</f>
        <v>16.010000000000002</v>
      </c>
      <c r="D20" s="50">
        <f>F13</f>
        <v>2.09</v>
      </c>
      <c r="E20" s="50"/>
      <c r="F20" s="51"/>
      <c r="G20" s="4"/>
      <c r="J20" s="17"/>
      <c r="K20" s="17"/>
      <c r="L20" s="17"/>
      <c r="M20" s="17"/>
    </row>
    <row r="21" spans="1:13" ht="6" hidden="1" customHeight="1" outlineLevel="1" x14ac:dyDescent="0.25">
      <c r="A21" s="40"/>
      <c r="B21" s="41"/>
      <c r="C21" s="41"/>
      <c r="D21" s="41"/>
      <c r="E21" s="41"/>
      <c r="F21" s="42"/>
      <c r="G21" s="4"/>
    </row>
    <row r="22" spans="1:13" ht="18" hidden="1" outlineLevel="1" x14ac:dyDescent="0.25">
      <c r="A22" s="52" t="s">
        <v>5</v>
      </c>
      <c r="B22" s="53"/>
      <c r="C22" s="54" t="s">
        <v>20</v>
      </c>
      <c r="D22" s="55"/>
      <c r="E22" s="56"/>
      <c r="F22" s="57" t="s">
        <v>21</v>
      </c>
      <c r="G22" s="4"/>
      <c r="I22" s="47"/>
    </row>
    <row r="23" spans="1:13" ht="18" hidden="1" outlineLevel="1" x14ac:dyDescent="0.25">
      <c r="A23" s="58" t="s">
        <v>22</v>
      </c>
      <c r="B23" s="59"/>
      <c r="C23" s="60" t="s">
        <v>23</v>
      </c>
      <c r="D23" s="60" t="s">
        <v>24</v>
      </c>
      <c r="E23" s="61" t="s">
        <v>25</v>
      </c>
      <c r="F23" s="62" t="s">
        <v>26</v>
      </c>
      <c r="G23" s="4"/>
      <c r="I23" s="17"/>
    </row>
    <row r="24" spans="1:13" ht="18" hidden="1" outlineLevel="1" x14ac:dyDescent="0.25">
      <c r="A24" s="63" t="s">
        <v>11</v>
      </c>
      <c r="B24" s="64"/>
      <c r="C24" s="60" t="s">
        <v>12</v>
      </c>
      <c r="D24" s="60" t="s">
        <v>12</v>
      </c>
      <c r="E24" s="60" t="s">
        <v>12</v>
      </c>
      <c r="F24" s="65" t="s">
        <v>12</v>
      </c>
      <c r="G24" s="4"/>
      <c r="I24" s="17"/>
    </row>
    <row r="25" spans="1:13" ht="18" hidden="1" outlineLevel="1" x14ac:dyDescent="0.25">
      <c r="A25" s="63" t="s">
        <v>14</v>
      </c>
      <c r="B25" s="64"/>
      <c r="C25" s="66">
        <f>ROUND('[1]6. Kostenwälzung'!$E24*0.25,2)</f>
        <v>32.47</v>
      </c>
      <c r="D25" s="66">
        <f>ROUND('[1]6. Kostenwälzung'!$E24*0.3,2)</f>
        <v>38.97</v>
      </c>
      <c r="E25" s="66">
        <f>ROUND('[1]6. Kostenwälzung'!$E24*0.35,2)</f>
        <v>45.46</v>
      </c>
      <c r="F25" s="66">
        <f>ROUND('[1]6. Kostenwälzung'!$E24,2)</f>
        <v>129.9</v>
      </c>
      <c r="G25" s="4"/>
      <c r="I25" s="17"/>
    </row>
    <row r="26" spans="1:13" ht="18" hidden="1" outlineLevel="1" x14ac:dyDescent="0.25">
      <c r="A26" s="63" t="s">
        <v>15</v>
      </c>
      <c r="B26" s="64"/>
      <c r="C26" s="66">
        <f>ROUND('[1]6. Kostenwälzung'!$E25*0.25,2)</f>
        <v>32.35</v>
      </c>
      <c r="D26" s="66">
        <f>ROUND('[1]6. Kostenwälzung'!$E25*0.3,2)</f>
        <v>38.82</v>
      </c>
      <c r="E26" s="66">
        <f>ROUND('[1]6. Kostenwälzung'!$E25*0.35,2)</f>
        <v>45.29</v>
      </c>
      <c r="F26" s="66">
        <f>ROUND('[1]6. Kostenwälzung'!$E25,2)</f>
        <v>129.4</v>
      </c>
      <c r="G26" s="4"/>
      <c r="I26" s="17"/>
    </row>
    <row r="27" spans="1:13" ht="18" hidden="1" outlineLevel="1" x14ac:dyDescent="0.25">
      <c r="A27" s="67" t="s">
        <v>16</v>
      </c>
      <c r="B27" s="68"/>
      <c r="C27" s="66">
        <f>ROUND('[1]6. Kostenwälzung'!$E26*0.25,2)</f>
        <v>69.83</v>
      </c>
      <c r="D27" s="66">
        <f>ROUND('[1]6. Kostenwälzung'!$E26*0.3,2)</f>
        <v>83.8</v>
      </c>
      <c r="E27" s="66">
        <f>ROUND('[1]6. Kostenwälzung'!$E26*0.35,2)</f>
        <v>97.76</v>
      </c>
      <c r="F27" s="66">
        <f>ROUND('[1]6. Kostenwälzung'!$E26,2)</f>
        <v>279.32</v>
      </c>
      <c r="G27" s="4"/>
      <c r="I27" s="17"/>
      <c r="J27" s="17"/>
      <c r="K27" s="17"/>
      <c r="L27" s="17"/>
      <c r="M27" s="17"/>
    </row>
    <row r="28" spans="1:13" ht="6" customHeight="1" collapsed="1" x14ac:dyDescent="0.25">
      <c r="A28" s="40"/>
      <c r="B28" s="41"/>
      <c r="C28" s="41"/>
      <c r="D28" s="69"/>
      <c r="E28" s="69"/>
      <c r="F28" s="70"/>
      <c r="G28" s="4"/>
    </row>
    <row r="29" spans="1:13" ht="12.75" customHeight="1" x14ac:dyDescent="0.25">
      <c r="A29" s="71" t="s">
        <v>27</v>
      </c>
      <c r="B29" s="72"/>
      <c r="C29" s="73" t="s">
        <v>28</v>
      </c>
      <c r="D29" s="74"/>
      <c r="E29" s="75"/>
      <c r="F29" s="76"/>
      <c r="G29" s="4"/>
      <c r="J29" s="17"/>
      <c r="K29" s="17"/>
      <c r="L29" s="17"/>
      <c r="M29" s="17"/>
    </row>
    <row r="30" spans="1:13" ht="18" x14ac:dyDescent="0.25">
      <c r="A30" s="77"/>
      <c r="B30" s="78"/>
      <c r="C30" s="79"/>
      <c r="D30" s="80"/>
      <c r="E30" s="81"/>
      <c r="F30" s="82"/>
      <c r="G30" s="4"/>
      <c r="K30" s="17"/>
      <c r="L30" s="17"/>
      <c r="M30" s="17"/>
    </row>
    <row r="31" spans="1:13" ht="18" x14ac:dyDescent="0.25">
      <c r="A31" s="83"/>
      <c r="B31" s="84"/>
      <c r="C31" s="85"/>
      <c r="D31" s="80"/>
      <c r="E31" s="86"/>
      <c r="F31" s="82"/>
      <c r="G31" s="4"/>
      <c r="M31" s="17"/>
    </row>
    <row r="32" spans="1:13" ht="18" x14ac:dyDescent="0.25">
      <c r="A32" s="87" t="s">
        <v>14</v>
      </c>
      <c r="B32" s="88"/>
      <c r="C32" s="89">
        <v>178.36</v>
      </c>
      <c r="D32" s="50"/>
      <c r="E32" s="90"/>
      <c r="F32" s="51"/>
      <c r="G32" s="4"/>
      <c r="M32" s="17"/>
    </row>
    <row r="33" spans="1:13" ht="18" x14ac:dyDescent="0.25">
      <c r="A33" s="91" t="s">
        <v>15</v>
      </c>
      <c r="B33" s="92"/>
      <c r="C33" s="89">
        <v>239.66</v>
      </c>
      <c r="D33" s="50"/>
      <c r="E33" s="90"/>
      <c r="F33" s="51"/>
      <c r="G33" s="4"/>
      <c r="M33" s="17"/>
    </row>
    <row r="34" spans="1:13" ht="18" x14ac:dyDescent="0.25">
      <c r="A34" s="93" t="s">
        <v>16</v>
      </c>
      <c r="B34" s="94"/>
      <c r="C34" s="89">
        <v>239.66</v>
      </c>
      <c r="D34" s="50"/>
      <c r="E34" s="90"/>
      <c r="F34" s="51"/>
      <c r="G34" s="4"/>
      <c r="M34" s="17"/>
    </row>
    <row r="35" spans="1:13" ht="18" x14ac:dyDescent="0.25">
      <c r="A35" s="91" t="s">
        <v>29</v>
      </c>
      <c r="B35" s="91"/>
      <c r="C35" s="34" t="s">
        <v>30</v>
      </c>
      <c r="D35" s="50"/>
      <c r="E35" s="95"/>
      <c r="F35" s="96"/>
      <c r="G35" s="4"/>
    </row>
    <row r="36" spans="1:13" ht="18" x14ac:dyDescent="0.25">
      <c r="A36" s="93" t="s">
        <v>31</v>
      </c>
      <c r="B36" s="93"/>
      <c r="C36" s="89">
        <v>120</v>
      </c>
      <c r="D36" s="49"/>
      <c r="E36" s="97"/>
      <c r="F36" s="98"/>
      <c r="G36" s="4"/>
    </row>
    <row r="37" spans="1:13" ht="18" x14ac:dyDescent="0.25">
      <c r="A37" s="91" t="s">
        <v>32</v>
      </c>
      <c r="B37" s="99"/>
      <c r="C37" s="100"/>
      <c r="D37" s="95"/>
      <c r="E37" s="95"/>
      <c r="F37" s="96"/>
      <c r="G37" s="4"/>
    </row>
    <row r="38" spans="1:13" ht="29.25" customHeight="1" x14ac:dyDescent="0.25">
      <c r="A38" s="101" t="s">
        <v>33</v>
      </c>
      <c r="B38" s="102"/>
      <c r="C38" s="102"/>
      <c r="D38" s="102"/>
      <c r="E38" s="102"/>
      <c r="F38" s="103"/>
      <c r="G38" s="4"/>
    </row>
    <row r="39" spans="1:13" ht="18" customHeight="1" x14ac:dyDescent="0.25">
      <c r="A39" s="104" t="s">
        <v>34</v>
      </c>
      <c r="B39" s="105"/>
      <c r="C39" s="105"/>
      <c r="D39" s="105"/>
      <c r="E39" s="105"/>
      <c r="F39" s="106"/>
      <c r="G39" s="4"/>
      <c r="I39" s="47"/>
    </row>
    <row r="40" spans="1:13" ht="18" x14ac:dyDescent="0.25">
      <c r="A40" s="107" t="s">
        <v>35</v>
      </c>
      <c r="B40" s="108" t="s">
        <v>10</v>
      </c>
      <c r="C40" s="109"/>
      <c r="D40" s="110"/>
      <c r="E40" s="111"/>
      <c r="F40" s="112"/>
      <c r="G40" s="4"/>
      <c r="H40" s="113"/>
    </row>
    <row r="41" spans="1:13" ht="18" x14ac:dyDescent="0.25">
      <c r="A41" s="114" t="s">
        <v>36</v>
      </c>
      <c r="B41" s="115" t="s">
        <v>37</v>
      </c>
      <c r="C41" s="45"/>
      <c r="D41" s="116"/>
      <c r="E41" s="117"/>
      <c r="F41" s="118"/>
      <c r="G41" s="4"/>
      <c r="H41" s="47"/>
    </row>
    <row r="42" spans="1:13" ht="18" x14ac:dyDescent="0.25">
      <c r="A42" s="119" t="s">
        <v>38</v>
      </c>
      <c r="B42" s="120">
        <v>1</v>
      </c>
      <c r="C42" s="49"/>
      <c r="D42" s="97"/>
      <c r="E42" s="121"/>
      <c r="F42" s="94"/>
      <c r="G42" s="4"/>
      <c r="H42" s="47"/>
    </row>
    <row r="43" spans="1:13" ht="18" x14ac:dyDescent="0.25">
      <c r="A43" s="13"/>
      <c r="B43" s="14"/>
      <c r="C43" s="14"/>
      <c r="D43" s="14"/>
      <c r="E43" s="14"/>
      <c r="F43" s="16"/>
      <c r="G43" s="4"/>
    </row>
    <row r="44" spans="1:13" ht="18" x14ac:dyDescent="0.25">
      <c r="A44" s="24" t="s">
        <v>39</v>
      </c>
      <c r="B44" s="25"/>
      <c r="C44" s="26"/>
      <c r="D44" s="26"/>
      <c r="E44" s="26"/>
      <c r="F44" s="27"/>
      <c r="G44" s="4"/>
    </row>
    <row r="45" spans="1:13" ht="18" x14ac:dyDescent="0.25">
      <c r="A45" s="122" t="s">
        <v>5</v>
      </c>
      <c r="B45" s="34" t="s">
        <v>10</v>
      </c>
      <c r="C45" s="57" t="s">
        <v>40</v>
      </c>
      <c r="D45" s="123"/>
      <c r="E45" s="123"/>
      <c r="F45" s="92"/>
      <c r="G45" s="4"/>
    </row>
    <row r="46" spans="1:13" ht="18" x14ac:dyDescent="0.25">
      <c r="A46" s="91" t="s">
        <v>41</v>
      </c>
      <c r="B46" s="37" t="s">
        <v>13</v>
      </c>
      <c r="C46" s="65" t="s">
        <v>42</v>
      </c>
      <c r="D46" s="124"/>
      <c r="E46" s="124"/>
      <c r="F46" s="92"/>
      <c r="G46" s="4"/>
    </row>
    <row r="47" spans="1:13" ht="23.25" customHeight="1" x14ac:dyDescent="0.25">
      <c r="A47" s="125" t="s">
        <v>16</v>
      </c>
      <c r="B47" s="126">
        <v>5.6</v>
      </c>
      <c r="C47" s="66">
        <v>12</v>
      </c>
      <c r="D47" s="127"/>
      <c r="E47" s="127"/>
      <c r="F47" s="92"/>
      <c r="G47" s="4"/>
    </row>
    <row r="48" spans="1:13" ht="15" customHeight="1" x14ac:dyDescent="0.25">
      <c r="A48" s="128" t="s">
        <v>43</v>
      </c>
      <c r="B48" s="129">
        <v>2.8</v>
      </c>
      <c r="C48" s="130">
        <v>12</v>
      </c>
      <c r="D48" s="131"/>
      <c r="E48" s="127"/>
      <c r="F48" s="92"/>
      <c r="G48" s="4"/>
    </row>
    <row r="49" spans="1:7" ht="15" customHeight="1" x14ac:dyDescent="0.25">
      <c r="A49" s="132"/>
      <c r="B49" s="133"/>
      <c r="C49" s="134"/>
      <c r="D49" s="131"/>
      <c r="E49" s="127"/>
      <c r="F49" s="92"/>
      <c r="G49" s="4"/>
    </row>
    <row r="50" spans="1:7" ht="6" customHeight="1" x14ac:dyDescent="0.25">
      <c r="A50" s="13"/>
      <c r="B50" s="14"/>
      <c r="C50" s="14"/>
      <c r="D50" s="14"/>
      <c r="E50" s="14"/>
      <c r="F50" s="118"/>
      <c r="G50" s="4"/>
    </row>
    <row r="51" spans="1:7" ht="12.75" customHeight="1" x14ac:dyDescent="0.25">
      <c r="A51" s="135" t="s">
        <v>44</v>
      </c>
      <c r="B51" s="73" t="s">
        <v>28</v>
      </c>
      <c r="D51" s="136"/>
      <c r="E51" s="136"/>
      <c r="F51" s="92"/>
      <c r="G51" s="4"/>
    </row>
    <row r="52" spans="1:7" ht="18" x14ac:dyDescent="0.25">
      <c r="A52" s="137" t="s">
        <v>45</v>
      </c>
      <c r="B52" s="79"/>
      <c r="C52" s="138"/>
      <c r="D52" s="136"/>
      <c r="E52" s="136"/>
      <c r="F52" s="92"/>
      <c r="G52" s="4"/>
    </row>
    <row r="53" spans="1:7" ht="18" x14ac:dyDescent="0.25">
      <c r="A53" s="139"/>
      <c r="B53" s="85"/>
      <c r="C53" s="138"/>
      <c r="D53" s="116"/>
      <c r="E53" s="136"/>
      <c r="F53" s="92"/>
      <c r="G53" s="4"/>
    </row>
    <row r="54" spans="1:7" ht="18" x14ac:dyDescent="0.25">
      <c r="A54" s="140" t="s">
        <v>46</v>
      </c>
      <c r="B54" s="141">
        <v>8.82</v>
      </c>
      <c r="C54" s="138"/>
      <c r="D54" s="95"/>
      <c r="E54" s="95"/>
      <c r="F54" s="92"/>
      <c r="G54" s="4"/>
    </row>
    <row r="55" spans="1:7" ht="18" x14ac:dyDescent="0.25">
      <c r="A55" s="142" t="s">
        <v>47</v>
      </c>
      <c r="B55" s="141">
        <v>26.3</v>
      </c>
      <c r="C55" s="138"/>
      <c r="D55" s="95"/>
      <c r="E55" s="95"/>
      <c r="F55" s="92"/>
      <c r="G55" s="4"/>
    </row>
    <row r="56" spans="1:7" ht="18" hidden="1" outlineLevel="1" x14ac:dyDescent="0.25">
      <c r="A56" s="143" t="s">
        <v>48</v>
      </c>
      <c r="B56" s="144">
        <f>ROUND('[1]7. MSB.-Mess.-Abrech.'!B55,2)</f>
        <v>0</v>
      </c>
      <c r="D56" s="95"/>
      <c r="E56" s="95"/>
      <c r="F56" s="92"/>
      <c r="G56" s="4"/>
    </row>
    <row r="57" spans="1:7" ht="6" customHeight="1" collapsed="1" x14ac:dyDescent="0.25">
      <c r="A57" s="13"/>
      <c r="B57" s="14"/>
      <c r="C57" s="14"/>
      <c r="D57" s="14"/>
      <c r="E57" s="14"/>
      <c r="F57" s="16"/>
      <c r="G57" s="4"/>
    </row>
    <row r="58" spans="1:7" ht="12.75" hidden="1" customHeight="1" outlineLevel="1" x14ac:dyDescent="0.25">
      <c r="A58" s="145" t="s">
        <v>44</v>
      </c>
      <c r="B58" s="146" t="s">
        <v>49</v>
      </c>
      <c r="C58" s="146" t="s">
        <v>50</v>
      </c>
      <c r="D58" s="146" t="s">
        <v>51</v>
      </c>
      <c r="E58" s="146" t="s">
        <v>52</v>
      </c>
      <c r="F58" s="79"/>
      <c r="G58" s="4"/>
    </row>
    <row r="59" spans="1:7" ht="18" hidden="1" outlineLevel="1" x14ac:dyDescent="0.25">
      <c r="A59" s="147" t="s">
        <v>53</v>
      </c>
      <c r="B59" s="148" t="s">
        <v>54</v>
      </c>
      <c r="C59" s="148" t="s">
        <v>54</v>
      </c>
      <c r="D59" s="148" t="s">
        <v>54</v>
      </c>
      <c r="E59" s="148" t="s">
        <v>54</v>
      </c>
      <c r="F59" s="79"/>
      <c r="G59" s="4"/>
    </row>
    <row r="60" spans="1:7" ht="8.4499999999999993" hidden="1" customHeight="1" outlineLevel="1" x14ac:dyDescent="0.25">
      <c r="A60" s="149"/>
      <c r="B60" s="150"/>
      <c r="C60" s="150"/>
      <c r="D60" s="150"/>
      <c r="E60" s="150"/>
      <c r="F60" s="151"/>
      <c r="G60" s="4"/>
    </row>
    <row r="61" spans="1:7" ht="18" hidden="1" outlineLevel="1" x14ac:dyDescent="0.25">
      <c r="A61" s="152" t="s">
        <v>46</v>
      </c>
      <c r="B61" s="141" t="e">
        <f>ROUND('[1]7. MSB.-Mess.-Abrech.'!C53,2)</f>
        <v>#DIV/0!</v>
      </c>
      <c r="C61" s="89" t="e">
        <f>B61*2</f>
        <v>#DIV/0!</v>
      </c>
      <c r="D61" s="89" t="e">
        <f>B61*4</f>
        <v>#DIV/0!</v>
      </c>
      <c r="E61" s="89" t="e">
        <f>B61*12</f>
        <v>#DIV/0!</v>
      </c>
      <c r="F61" s="39"/>
      <c r="G61" s="4"/>
    </row>
    <row r="62" spans="1:7" ht="18" hidden="1" outlineLevel="1" x14ac:dyDescent="0.25">
      <c r="A62" s="152" t="s">
        <v>47</v>
      </c>
      <c r="B62" s="141" t="e">
        <f>ROUND('[1]7. MSB.-Mess.-Abrech.'!C54,2)</f>
        <v>#DIV/0!</v>
      </c>
      <c r="C62" s="89" t="e">
        <f>B62*2</f>
        <v>#DIV/0!</v>
      </c>
      <c r="D62" s="89" t="e">
        <f>B62*4</f>
        <v>#DIV/0!</v>
      </c>
      <c r="E62" s="89" t="e">
        <f>B62*12</f>
        <v>#DIV/0!</v>
      </c>
      <c r="F62" s="39"/>
      <c r="G62" s="4"/>
    </row>
    <row r="63" spans="1:7" ht="18" hidden="1" outlineLevel="2" x14ac:dyDescent="0.25">
      <c r="A63" s="143" t="s">
        <v>48</v>
      </c>
      <c r="B63" s="144">
        <f>ROUND('[1]7. MSB.-Mess.-Abrech.'!C55,2)</f>
        <v>0</v>
      </c>
      <c r="C63" s="153">
        <f>B63*2</f>
        <v>0</v>
      </c>
      <c r="D63" s="153">
        <f>B63*4</f>
        <v>0</v>
      </c>
      <c r="E63" s="153">
        <f>B63*12</f>
        <v>0</v>
      </c>
      <c r="F63" s="39"/>
      <c r="G63" s="4"/>
    </row>
    <row r="64" spans="1:7" ht="6" hidden="1" customHeight="1" outlineLevel="1" collapsed="1" x14ac:dyDescent="0.25">
      <c r="A64" s="154"/>
      <c r="B64" s="155"/>
      <c r="C64" s="156"/>
      <c r="D64" s="156"/>
      <c r="E64" s="156"/>
      <c r="F64" s="98"/>
      <c r="G64" s="4"/>
    </row>
    <row r="65" spans="1:7" ht="12.75" hidden="1" customHeight="1" outlineLevel="1" x14ac:dyDescent="0.25">
      <c r="A65" s="145" t="s">
        <v>44</v>
      </c>
      <c r="B65" s="146" t="s">
        <v>49</v>
      </c>
      <c r="C65" s="146" t="s">
        <v>50</v>
      </c>
      <c r="D65" s="146" t="s">
        <v>51</v>
      </c>
      <c r="E65" s="146" t="s">
        <v>52</v>
      </c>
      <c r="F65" s="157" t="s">
        <v>55</v>
      </c>
      <c r="G65" s="4"/>
    </row>
    <row r="66" spans="1:7" ht="14.45" hidden="1" customHeight="1" outlineLevel="1" x14ac:dyDescent="0.25">
      <c r="A66" s="147" t="s">
        <v>56</v>
      </c>
      <c r="B66" s="148" t="s">
        <v>54</v>
      </c>
      <c r="C66" s="148" t="s">
        <v>54</v>
      </c>
      <c r="D66" s="148" t="s">
        <v>54</v>
      </c>
      <c r="E66" s="148" t="s">
        <v>54</v>
      </c>
      <c r="F66" s="158"/>
      <c r="G66" s="4"/>
    </row>
    <row r="67" spans="1:7" ht="15" hidden="1" customHeight="1" outlineLevel="1" x14ac:dyDescent="0.25">
      <c r="A67" s="139"/>
      <c r="B67" s="150"/>
      <c r="C67" s="150"/>
      <c r="D67" s="150"/>
      <c r="E67" s="150"/>
      <c r="F67" s="159" t="s">
        <v>57</v>
      </c>
      <c r="G67" s="4"/>
    </row>
    <row r="68" spans="1:7" ht="18" hidden="1" outlineLevel="1" x14ac:dyDescent="0.25">
      <c r="A68" s="152" t="s">
        <v>46</v>
      </c>
      <c r="B68" s="141" t="e">
        <f>ROUND('[1]7. MSB.-Mess.-Abrech.'!B62,2)</f>
        <v>#DIV/0!</v>
      </c>
      <c r="C68" s="89" t="e">
        <f>B68*2</f>
        <v>#DIV/0!</v>
      </c>
      <c r="D68" s="89" t="e">
        <f>B68*4</f>
        <v>#DIV/0!</v>
      </c>
      <c r="E68" s="89" t="e">
        <f>B68*12</f>
        <v>#DIV/0!</v>
      </c>
      <c r="F68" s="66" t="e">
        <f>B68</f>
        <v>#DIV/0!</v>
      </c>
      <c r="G68" s="4"/>
    </row>
    <row r="69" spans="1:7" ht="18" hidden="1" outlineLevel="1" x14ac:dyDescent="0.25">
      <c r="A69" s="152" t="s">
        <v>47</v>
      </c>
      <c r="B69" s="141" t="e">
        <f>ROUND('[1]7. MSB.-Mess.-Abrech.'!B63,2)</f>
        <v>#DIV/0!</v>
      </c>
      <c r="C69" s="89" t="e">
        <f>B69*2</f>
        <v>#DIV/0!</v>
      </c>
      <c r="D69" s="89" t="e">
        <f>B69*4</f>
        <v>#DIV/0!</v>
      </c>
      <c r="E69" s="89" t="e">
        <f>B69*12</f>
        <v>#DIV/0!</v>
      </c>
      <c r="F69" s="66" t="e">
        <f>B69</f>
        <v>#DIV/0!</v>
      </c>
      <c r="G69" s="4"/>
    </row>
    <row r="70" spans="1:7" ht="18" hidden="1" outlineLevel="1" x14ac:dyDescent="0.25">
      <c r="A70" s="143" t="s">
        <v>48</v>
      </c>
      <c r="B70" s="144">
        <f>ROUND('[1]7. MSB.-Mess.-Abrech.'!B64,2)</f>
        <v>0</v>
      </c>
      <c r="C70" s="144">
        <f>B70*2</f>
        <v>0</v>
      </c>
      <c r="D70" s="144">
        <f>B70*4</f>
        <v>0</v>
      </c>
      <c r="E70" s="144">
        <f>B70*12</f>
        <v>0</v>
      </c>
      <c r="F70" s="153">
        <f>B70</f>
        <v>0</v>
      </c>
      <c r="G70" s="4"/>
    </row>
    <row r="71" spans="1:7" ht="18" collapsed="1" x14ac:dyDescent="0.25">
      <c r="A71" s="160" t="s">
        <v>58</v>
      </c>
      <c r="B71" s="161"/>
      <c r="C71" s="120"/>
      <c r="D71" s="120"/>
      <c r="E71" s="120"/>
      <c r="F71" s="162"/>
      <c r="G71" s="4"/>
    </row>
    <row r="72" spans="1:7" ht="12" customHeight="1" x14ac:dyDescent="0.25">
      <c r="A72" s="163"/>
      <c r="B72" s="164"/>
      <c r="C72" s="164"/>
      <c r="D72" s="164"/>
      <c r="E72" s="164"/>
      <c r="F72" s="165"/>
      <c r="G72" s="4"/>
    </row>
    <row r="73" spans="1:7" ht="18" x14ac:dyDescent="0.25">
      <c r="A73" s="166" t="s">
        <v>59</v>
      </c>
      <c r="B73" s="167" t="s">
        <v>60</v>
      </c>
      <c r="C73" s="168"/>
      <c r="D73" s="110"/>
      <c r="E73" s="169"/>
      <c r="F73" s="88"/>
      <c r="G73" s="4"/>
    </row>
    <row r="74" spans="1:7" s="175" customFormat="1" ht="18" x14ac:dyDescent="0.25">
      <c r="A74" s="170" t="s">
        <v>61</v>
      </c>
      <c r="B74" s="171" t="s">
        <v>62</v>
      </c>
      <c r="C74" s="172"/>
      <c r="D74" s="173"/>
      <c r="E74" s="174"/>
      <c r="F74" s="94"/>
      <c r="G74" s="4"/>
    </row>
    <row r="75" spans="1:7" s="175" customFormat="1" ht="18" x14ac:dyDescent="0.25">
      <c r="A75" s="91"/>
      <c r="B75" s="99"/>
      <c r="C75" s="99"/>
      <c r="D75" s="99"/>
      <c r="E75" s="99"/>
      <c r="F75" s="92"/>
      <c r="G75" s="4"/>
    </row>
    <row r="76" spans="1:7" s="175" customFormat="1" ht="18" x14ac:dyDescent="0.25">
      <c r="A76" s="24" t="s">
        <v>63</v>
      </c>
      <c r="B76" s="25"/>
      <c r="C76" s="26"/>
      <c r="D76" s="26"/>
      <c r="E76" s="26"/>
      <c r="F76" s="27"/>
      <c r="G76" s="4"/>
    </row>
    <row r="77" spans="1:7" x14ac:dyDescent="0.2">
      <c r="A77" s="176" t="s">
        <v>64</v>
      </c>
      <c r="B77" s="177" t="s">
        <v>13</v>
      </c>
      <c r="C77" s="178" t="s">
        <v>65</v>
      </c>
      <c r="D77" s="176"/>
      <c r="E77" s="179"/>
      <c r="F77" s="180"/>
    </row>
    <row r="78" spans="1:7" x14ac:dyDescent="0.2">
      <c r="A78" s="181" t="s">
        <v>66</v>
      </c>
      <c r="B78" s="182">
        <v>0.61</v>
      </c>
      <c r="C78" s="183"/>
      <c r="D78" s="184"/>
      <c r="E78" s="185"/>
      <c r="F78" s="186"/>
    </row>
    <row r="79" spans="1:7" x14ac:dyDescent="0.2">
      <c r="A79" s="181" t="s">
        <v>67</v>
      </c>
      <c r="B79" s="187">
        <v>1.32</v>
      </c>
      <c r="C79" s="188" t="s">
        <v>68</v>
      </c>
      <c r="D79" s="184"/>
      <c r="E79" s="185"/>
      <c r="F79" s="186"/>
    </row>
    <row r="80" spans="1:7" x14ac:dyDescent="0.2">
      <c r="A80" s="181" t="s">
        <v>69</v>
      </c>
      <c r="B80" s="189">
        <v>0.11</v>
      </c>
      <c r="C80" s="188" t="s">
        <v>70</v>
      </c>
      <c r="D80" s="190"/>
      <c r="E80" s="191"/>
      <c r="F80" s="186"/>
    </row>
    <row r="81" spans="1:6" x14ac:dyDescent="0.2">
      <c r="A81" s="192" t="s">
        <v>71</v>
      </c>
      <c r="B81" s="177" t="s">
        <v>13</v>
      </c>
      <c r="C81" s="193" t="s">
        <v>72</v>
      </c>
      <c r="D81" s="194"/>
      <c r="E81" s="194"/>
      <c r="F81" s="195"/>
    </row>
    <row r="82" spans="1:6" x14ac:dyDescent="0.2">
      <c r="A82" s="196" t="s">
        <v>73</v>
      </c>
      <c r="B82" s="197">
        <v>0.22600000000000001</v>
      </c>
      <c r="C82" s="198"/>
      <c r="D82" s="199"/>
      <c r="E82" s="199"/>
      <c r="F82" s="200"/>
    </row>
    <row r="83" spans="1:6" hidden="1" outlineLevel="1" x14ac:dyDescent="0.2">
      <c r="A83" s="201" t="s">
        <v>74</v>
      </c>
      <c r="B83" s="197">
        <v>0.28000000000000003</v>
      </c>
      <c r="C83" s="202" t="s">
        <v>75</v>
      </c>
      <c r="D83" s="203"/>
      <c r="E83" s="203"/>
      <c r="F83" s="204"/>
    </row>
    <row r="84" spans="1:6" hidden="1" outlineLevel="1" x14ac:dyDescent="0.2">
      <c r="A84" s="201" t="s">
        <v>76</v>
      </c>
      <c r="B84" s="205">
        <v>0.16</v>
      </c>
      <c r="C84" s="206" t="s">
        <v>77</v>
      </c>
      <c r="D84" s="203"/>
      <c r="E84" s="203"/>
      <c r="F84" s="204"/>
    </row>
    <row r="85" spans="1:6" hidden="1" outlineLevel="1" x14ac:dyDescent="0.2">
      <c r="A85" s="207" t="s">
        <v>78</v>
      </c>
      <c r="B85" s="205">
        <v>0.12</v>
      </c>
      <c r="C85" s="208" t="s">
        <v>79</v>
      </c>
      <c r="D85" s="209"/>
      <c r="E85" s="209"/>
      <c r="F85" s="210"/>
    </row>
    <row r="86" spans="1:6" hidden="1" outlineLevel="1" x14ac:dyDescent="0.2">
      <c r="A86" s="211" t="s">
        <v>80</v>
      </c>
      <c r="B86" s="212"/>
      <c r="C86" s="206"/>
      <c r="D86" s="203"/>
      <c r="E86" s="203"/>
      <c r="F86" s="204"/>
    </row>
    <row r="87" spans="1:6" collapsed="1" x14ac:dyDescent="0.2">
      <c r="A87" s="176" t="s">
        <v>81</v>
      </c>
      <c r="B87" s="213" t="s">
        <v>13</v>
      </c>
      <c r="C87" s="214" t="s">
        <v>82</v>
      </c>
      <c r="D87" s="178"/>
      <c r="E87" s="178"/>
      <c r="F87" s="215"/>
    </row>
    <row r="88" spans="1:6" x14ac:dyDescent="0.2">
      <c r="A88" s="216" t="s">
        <v>83</v>
      </c>
      <c r="B88" s="217">
        <v>0.35799999999999998</v>
      </c>
      <c r="C88" s="218" t="s">
        <v>75</v>
      </c>
      <c r="D88" s="219"/>
      <c r="E88" s="219"/>
      <c r="F88" s="220"/>
    </row>
    <row r="89" spans="1:6" x14ac:dyDescent="0.2">
      <c r="A89" s="221" t="s">
        <v>84</v>
      </c>
      <c r="B89" s="222">
        <v>0.05</v>
      </c>
      <c r="C89" s="202" t="s">
        <v>77</v>
      </c>
      <c r="D89" s="15"/>
      <c r="E89" s="223"/>
      <c r="F89" s="224"/>
    </row>
    <row r="90" spans="1:6" x14ac:dyDescent="0.2">
      <c r="A90" s="207" t="s">
        <v>85</v>
      </c>
      <c r="B90" s="225">
        <v>2.5000000000000001E-2</v>
      </c>
      <c r="C90" s="208" t="s">
        <v>79</v>
      </c>
      <c r="D90" s="226"/>
      <c r="E90" s="226"/>
      <c r="F90" s="227"/>
    </row>
    <row r="91" spans="1:6" ht="16.5" customHeight="1" x14ac:dyDescent="0.2">
      <c r="A91" s="176" t="s">
        <v>86</v>
      </c>
      <c r="B91" s="213" t="s">
        <v>13</v>
      </c>
      <c r="C91" s="228" t="s">
        <v>87</v>
      </c>
      <c r="D91" s="229"/>
      <c r="E91" s="229"/>
      <c r="F91" s="230"/>
    </row>
    <row r="92" spans="1:6" x14ac:dyDescent="0.2">
      <c r="A92" s="231" t="s">
        <v>73</v>
      </c>
      <c r="B92" s="232">
        <v>0.41599999999999998</v>
      </c>
      <c r="C92" s="233"/>
      <c r="D92" s="234"/>
      <c r="E92" s="234"/>
      <c r="F92" s="235"/>
    </row>
    <row r="93" spans="1:6" hidden="1" outlineLevel="1" x14ac:dyDescent="0.2">
      <c r="A93" s="221" t="s">
        <v>84</v>
      </c>
      <c r="B93" s="212">
        <v>4.9000000000000002E-2</v>
      </c>
      <c r="C93" s="236" t="s">
        <v>77</v>
      </c>
      <c r="D93" s="183"/>
      <c r="E93" s="237"/>
      <c r="F93" s="186"/>
    </row>
    <row r="94" spans="1:6" hidden="1" outlineLevel="1" x14ac:dyDescent="0.2">
      <c r="A94" s="221" t="s">
        <v>85</v>
      </c>
      <c r="B94" s="213">
        <v>2.4E-2</v>
      </c>
      <c r="C94" s="238" t="s">
        <v>79</v>
      </c>
      <c r="D94" s="191"/>
      <c r="E94" s="191"/>
      <c r="F94" s="186"/>
    </row>
    <row r="95" spans="1:6" collapsed="1" x14ac:dyDescent="0.2">
      <c r="A95" s="192" t="s">
        <v>88</v>
      </c>
      <c r="B95" s="239" t="s">
        <v>13</v>
      </c>
      <c r="C95" s="240" t="s">
        <v>89</v>
      </c>
      <c r="D95" s="241"/>
      <c r="E95" s="241"/>
      <c r="F95" s="242"/>
    </row>
    <row r="96" spans="1:6" x14ac:dyDescent="0.2">
      <c r="A96" s="243" t="s">
        <v>73</v>
      </c>
      <c r="B96" s="244">
        <v>7.0000000000000001E-3</v>
      </c>
      <c r="C96" s="245"/>
      <c r="D96" s="246"/>
      <c r="E96" s="246"/>
      <c r="F96" s="247"/>
    </row>
    <row r="97" spans="1:6" ht="14.25" customHeight="1" x14ac:dyDescent="0.2">
      <c r="A97" s="231" t="s">
        <v>90</v>
      </c>
      <c r="B97" s="197"/>
      <c r="C97" s="248"/>
      <c r="D97" s="209"/>
      <c r="E97" s="209"/>
      <c r="F97" s="210"/>
    </row>
    <row r="98" spans="1:6" ht="14.25" customHeight="1" x14ac:dyDescent="0.2">
      <c r="A98" s="249" t="s">
        <v>91</v>
      </c>
      <c r="B98" s="250"/>
      <c r="C98" s="250"/>
      <c r="D98" s="250"/>
      <c r="E98" s="250"/>
      <c r="F98" s="251"/>
    </row>
    <row r="99" spans="1:6" ht="45" hidden="1" customHeight="1" outlineLevel="1" x14ac:dyDescent="0.2">
      <c r="A99" s="252" t="s">
        <v>92</v>
      </c>
      <c r="B99" s="253"/>
      <c r="C99" s="253"/>
      <c r="D99" s="253"/>
      <c r="E99" s="253"/>
      <c r="F99" s="254"/>
    </row>
    <row r="100" spans="1:6" collapsed="1" x14ac:dyDescent="0.2"/>
  </sheetData>
  <mergeCells count="40">
    <mergeCell ref="C91:F92"/>
    <mergeCell ref="C95:F96"/>
    <mergeCell ref="A99:F99"/>
    <mergeCell ref="B51:B53"/>
    <mergeCell ref="D51:D52"/>
    <mergeCell ref="E51:E53"/>
    <mergeCell ref="F58:F59"/>
    <mergeCell ref="F65:F66"/>
    <mergeCell ref="C81:F82"/>
    <mergeCell ref="E29:E30"/>
    <mergeCell ref="F29:F31"/>
    <mergeCell ref="A38:F38"/>
    <mergeCell ref="A39:F39"/>
    <mergeCell ref="A48:A49"/>
    <mergeCell ref="B48:B49"/>
    <mergeCell ref="C48:C49"/>
    <mergeCell ref="A25:B25"/>
    <mergeCell ref="A26:B26"/>
    <mergeCell ref="A27:B27"/>
    <mergeCell ref="A29:B31"/>
    <mergeCell ref="C29:C31"/>
    <mergeCell ref="D29:D31"/>
    <mergeCell ref="A19:B19"/>
    <mergeCell ref="A20:B20"/>
    <mergeCell ref="A22:B22"/>
    <mergeCell ref="C22:E22"/>
    <mergeCell ref="A23:B23"/>
    <mergeCell ref="A24:B24"/>
    <mergeCell ref="A12:B12"/>
    <mergeCell ref="A13:B13"/>
    <mergeCell ref="A15:B15"/>
    <mergeCell ref="A16:B16"/>
    <mergeCell ref="A17:B17"/>
    <mergeCell ref="A18:B18"/>
    <mergeCell ref="A8:B8"/>
    <mergeCell ref="C8:D8"/>
    <mergeCell ref="E8:F8"/>
    <mergeCell ref="A9:B9"/>
    <mergeCell ref="A10:B10"/>
    <mergeCell ref="A11:B11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62" orientation="portrait" r:id="rId1"/>
  <headerFooter alignWithMargins="0">
    <oddHeader xml:space="preserve">&amp;R
</oddHeader>
  </headerFooter>
  <rowBreaks count="1" manualBreakCount="1">
    <brk id="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8b. Preisblatt II</vt:lpstr>
      <vt:lpstr>'8b. Preisblatt II'!Druckbereich</vt:lpstr>
    </vt:vector>
  </TitlesOfParts>
  <Company>Stadtwerke Frankenthal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Köhler, Dirk</dc:creator>
  <cp:lastModifiedBy>Köhler, Dirk</cp:lastModifiedBy>
  <dcterms:created xsi:type="dcterms:W3CDTF">2020-01-09T08:03:15Z</dcterms:created>
  <dcterms:modified xsi:type="dcterms:W3CDTF">2020-01-09T08:05:08Z</dcterms:modified>
</cp:coreProperties>
</file>